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1600" windowHeight="9135" firstSheet="4" activeTab="11"/>
  </bookViews>
  <sheets>
    <sheet name="Enero" sheetId="3" r:id="rId1"/>
    <sheet name="Febrero" sheetId="4" r:id="rId2"/>
    <sheet name="Marzo" sheetId="5" r:id="rId3"/>
    <sheet name="Abril" sheetId="1" r:id="rId4"/>
    <sheet name="Mayo" sheetId="2" r:id="rId5"/>
    <sheet name="Junio" sheetId="6" r:id="rId6"/>
    <sheet name="Julio" sheetId="7" r:id="rId7"/>
    <sheet name="Agosto" sheetId="9" r:id="rId8"/>
    <sheet name="Septiembre" sheetId="8" r:id="rId9"/>
    <sheet name="Octubre" sheetId="14" r:id="rId10"/>
    <sheet name="Noviembre" sheetId="12" r:id="rId11"/>
    <sheet name="Diciembre" sheetId="13" r:id="rId12"/>
  </sheets>
  <definedNames>
    <definedName name="_xlnm._FilterDatabase" localSheetId="10" hidden="1">Noviembre!$B$7:$L$19</definedName>
    <definedName name="_xlnm._FilterDatabase" localSheetId="9" hidden="1">Octubre!$B$7:$L$67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3" l="1"/>
  <c r="G68" i="13"/>
  <c r="E8" i="12"/>
  <c r="E9" i="12"/>
  <c r="E10" i="12"/>
  <c r="E11" i="12"/>
  <c r="E17" i="12"/>
  <c r="E61" i="12"/>
  <c r="E32" i="12"/>
  <c r="E14" i="12"/>
  <c r="E15" i="12"/>
  <c r="E62" i="12"/>
  <c r="E51" i="12"/>
  <c r="E25" i="12"/>
  <c r="E12" i="12"/>
  <c r="E13" i="12"/>
  <c r="E18" i="12"/>
  <c r="E20" i="12"/>
  <c r="E21" i="12"/>
  <c r="E22" i="12"/>
  <c r="E23" i="12"/>
  <c r="E24" i="12"/>
  <c r="E26" i="12"/>
  <c r="E27" i="12"/>
  <c r="E28" i="12"/>
  <c r="E29" i="12"/>
  <c r="E30" i="12"/>
  <c r="E31" i="12"/>
  <c r="E33" i="12"/>
  <c r="E34" i="12"/>
  <c r="E35" i="12"/>
  <c r="E36" i="12"/>
  <c r="E37" i="12"/>
  <c r="E38" i="12"/>
  <c r="E39" i="12"/>
  <c r="E40" i="12"/>
  <c r="E42" i="12"/>
  <c r="E43" i="12"/>
  <c r="E44" i="12"/>
  <c r="E45" i="12"/>
  <c r="E46" i="12"/>
  <c r="E47" i="12"/>
  <c r="E48" i="12"/>
  <c r="E19" i="12"/>
  <c r="E52" i="12"/>
  <c r="E53" i="12"/>
  <c r="E63" i="12"/>
  <c r="E54" i="12"/>
  <c r="E55" i="12"/>
  <c r="E56" i="12"/>
  <c r="E49" i="12"/>
  <c r="E57" i="12"/>
  <c r="E64" i="12"/>
  <c r="E58" i="12"/>
  <c r="E41" i="12"/>
  <c r="E59" i="12"/>
  <c r="E50" i="12"/>
  <c r="E60" i="12"/>
  <c r="E65" i="12"/>
  <c r="E66" i="12"/>
  <c r="E67" i="12"/>
  <c r="E68" i="12"/>
  <c r="E69" i="12"/>
  <c r="E70" i="12"/>
  <c r="E71" i="12"/>
  <c r="E76" i="12"/>
  <c r="E77" i="12"/>
  <c r="E72" i="12"/>
  <c r="E73" i="12"/>
  <c r="E74" i="12"/>
  <c r="E75" i="12"/>
  <c r="E95" i="12"/>
  <c r="E97" i="12"/>
  <c r="E103" i="12"/>
  <c r="E104" i="12"/>
  <c r="E96" i="12"/>
  <c r="E49" i="14"/>
  <c r="E50" i="14"/>
  <c r="G105" i="12"/>
  <c r="F105" i="12"/>
  <c r="G67" i="14"/>
  <c r="F67" i="14"/>
  <c r="E25" i="14"/>
  <c r="E36" i="14"/>
  <c r="E12" i="14"/>
  <c r="E46" i="14"/>
  <c r="E48" i="14"/>
  <c r="E61" i="14"/>
  <c r="E30" i="14"/>
  <c r="E14" i="14"/>
  <c r="E27" i="14"/>
  <c r="E52" i="14"/>
  <c r="E66" i="14"/>
  <c r="E65" i="14"/>
  <c r="E24" i="14"/>
  <c r="E28" i="14"/>
  <c r="E64" i="14"/>
  <c r="E63" i="14"/>
  <c r="E62" i="14"/>
  <c r="E60" i="14"/>
  <c r="E45" i="14"/>
  <c r="E43" i="14"/>
  <c r="E42" i="14"/>
  <c r="E41" i="14"/>
  <c r="E34" i="14"/>
  <c r="E32" i="14"/>
  <c r="E31" i="14"/>
  <c r="E23" i="14"/>
  <c r="E22" i="14"/>
  <c r="E21" i="14"/>
  <c r="E20" i="14"/>
  <c r="E19" i="14"/>
  <c r="E18" i="14"/>
  <c r="E17" i="14"/>
  <c r="E16" i="14"/>
  <c r="E15" i="14"/>
  <c r="E8" i="14"/>
  <c r="E67" i="14" s="1"/>
  <c r="E54" i="14"/>
  <c r="E55" i="14"/>
  <c r="E53" i="14"/>
  <c r="E59" i="14"/>
  <c r="E57" i="14"/>
  <c r="E56" i="14"/>
  <c r="E58" i="14"/>
  <c r="E29" i="14"/>
  <c r="E37" i="14"/>
  <c r="E26" i="14"/>
  <c r="E39" i="14"/>
  <c r="E40" i="14"/>
  <c r="E47" i="14"/>
  <c r="E38" i="14"/>
  <c r="E11" i="14"/>
  <c r="E13" i="14"/>
  <c r="E33" i="14"/>
  <c r="E10" i="14"/>
  <c r="E44" i="14"/>
  <c r="E35" i="14"/>
  <c r="E51" i="14"/>
  <c r="E11" i="13"/>
  <c r="E12" i="13"/>
  <c r="E13" i="13"/>
  <c r="E15" i="13"/>
  <c r="E16" i="13"/>
  <c r="E24" i="13"/>
  <c r="E20" i="13"/>
  <c r="E37" i="13"/>
  <c r="E41" i="13"/>
  <c r="E33" i="13"/>
  <c r="E42" i="13"/>
  <c r="E43" i="13"/>
  <c r="E44" i="13"/>
  <c r="E47" i="13"/>
  <c r="E46" i="13"/>
  <c r="E45" i="13"/>
  <c r="E48" i="13"/>
  <c r="E51" i="13"/>
  <c r="E50" i="13"/>
  <c r="E10" i="13"/>
  <c r="E8" i="13"/>
  <c r="E9" i="13"/>
  <c r="E14" i="13"/>
  <c r="E18" i="13"/>
  <c r="E17" i="13"/>
  <c r="E19" i="13"/>
  <c r="E22" i="13"/>
  <c r="E21" i="13"/>
  <c r="E23" i="13"/>
  <c r="E26" i="13" l="1"/>
  <c r="E27" i="13"/>
  <c r="E28" i="13"/>
  <c r="E29" i="13"/>
  <c r="E30" i="13"/>
  <c r="E32" i="13"/>
  <c r="E31" i="13"/>
  <c r="E36" i="13"/>
  <c r="E35" i="13"/>
  <c r="E34" i="13"/>
  <c r="E38" i="13"/>
  <c r="E39" i="13"/>
  <c r="E40" i="13"/>
  <c r="E49" i="13"/>
  <c r="E58" i="13"/>
  <c r="E57" i="13"/>
  <c r="E56" i="13"/>
  <c r="E54" i="13"/>
  <c r="E55" i="13"/>
  <c r="E53" i="13"/>
  <c r="E52" i="13"/>
  <c r="E59" i="13"/>
  <c r="E60" i="13"/>
  <c r="E65" i="13"/>
  <c r="E64" i="13"/>
  <c r="E63" i="13"/>
  <c r="E62" i="13"/>
  <c r="E61" i="13"/>
  <c r="E66" i="13"/>
  <c r="E67" i="13"/>
  <c r="E25" i="13"/>
  <c r="E68" i="13" l="1"/>
  <c r="E87" i="12"/>
  <c r="E16" i="12"/>
  <c r="E84" i="12"/>
  <c r="E81" i="12"/>
  <c r="E83" i="12"/>
  <c r="E82" i="12"/>
  <c r="E79" i="12"/>
  <c r="E80" i="12"/>
  <c r="E78" i="12"/>
  <c r="E85" i="12"/>
  <c r="E86" i="12"/>
  <c r="E88" i="12"/>
  <c r="E89" i="12"/>
  <c r="E91" i="12"/>
  <c r="E90" i="12"/>
  <c r="E92" i="12"/>
  <c r="E93" i="12"/>
  <c r="E94" i="12"/>
  <c r="E98" i="12"/>
  <c r="E100" i="12"/>
  <c r="E101" i="12"/>
  <c r="E99" i="12"/>
  <c r="E102" i="12"/>
  <c r="E105" i="12" l="1"/>
  <c r="F9" i="7"/>
  <c r="F10" i="7"/>
  <c r="F11" i="7"/>
  <c r="F12" i="7"/>
  <c r="F8" i="7"/>
  <c r="H105" i="7"/>
  <c r="H101" i="7"/>
  <c r="H100" i="7"/>
  <c r="J38" i="7"/>
  <c r="H103" i="7" l="1"/>
  <c r="H106" i="7" s="1"/>
  <c r="G46" i="4" l="1"/>
  <c r="G45" i="4"/>
  <c r="G44" i="4"/>
  <c r="F43" i="4"/>
  <c r="G42" i="4"/>
  <c r="F41" i="4"/>
  <c r="F40" i="4"/>
  <c r="F39" i="4"/>
  <c r="G38" i="4"/>
  <c r="G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G20" i="4"/>
  <c r="G19" i="4"/>
  <c r="F18" i="4"/>
  <c r="G17" i="4"/>
  <c r="G16" i="4"/>
  <c r="G15" i="4"/>
  <c r="G14" i="4"/>
  <c r="G13" i="4"/>
  <c r="G12" i="4"/>
  <c r="G11" i="4"/>
  <c r="G10" i="4"/>
  <c r="F9" i="4"/>
  <c r="I44" i="3"/>
  <c r="I43" i="3"/>
  <c r="I42" i="3"/>
  <c r="I41" i="3"/>
  <c r="H40" i="3"/>
  <c r="I39" i="3"/>
  <c r="I38" i="3"/>
  <c r="I37" i="3"/>
  <c r="I36" i="3"/>
  <c r="I35" i="3"/>
  <c r="I34" i="3"/>
  <c r="I33" i="3"/>
  <c r="I32" i="3"/>
  <c r="I31" i="3"/>
  <c r="H30" i="3"/>
  <c r="H28" i="3"/>
  <c r="H27" i="3"/>
  <c r="H26" i="3"/>
  <c r="H25" i="3"/>
  <c r="I24" i="3"/>
  <c r="I23" i="3"/>
  <c r="I21" i="3"/>
  <c r="H20" i="3"/>
  <c r="I19" i="3"/>
  <c r="H18" i="3"/>
  <c r="I17" i="3"/>
  <c r="I16" i="3"/>
  <c r="I15" i="3"/>
  <c r="H14" i="3"/>
  <c r="H13" i="3"/>
  <c r="H12" i="3"/>
  <c r="H11" i="3"/>
  <c r="H10" i="3"/>
  <c r="I9" i="3"/>
  <c r="I8" i="3"/>
  <c r="H7" i="3"/>
</calcChain>
</file>

<file path=xl/comments1.xml><?xml version="1.0" encoding="utf-8"?>
<comments xmlns="http://schemas.openxmlformats.org/spreadsheetml/2006/main">
  <authors>
    <author>Cesar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Cesar:</t>
        </r>
        <r>
          <rPr>
            <sz val="8"/>
            <color indexed="81"/>
            <rFont val="Tahoma"/>
            <family val="2"/>
          </rPr>
          <t xml:space="preserve">
RECIBO SE EXPIDE POR UN  PESO A PETICION DEL PROVEEDOR
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Cesar:</t>
        </r>
        <r>
          <rPr>
            <sz val="8"/>
            <color indexed="81"/>
            <rFont val="Tahoma"/>
            <family val="2"/>
          </rPr>
          <t xml:space="preserve">
RECIBO SE EXPIDE POR UN  PESO A PETICION DEL PROVEEDOR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Cesar:</t>
        </r>
        <r>
          <rPr>
            <sz val="8"/>
            <color indexed="81"/>
            <rFont val="Tahoma"/>
            <family val="2"/>
          </rPr>
          <t xml:space="preserve">
CORPORATIVO REAL</t>
        </r>
      </text>
    </comment>
  </commentList>
</comments>
</file>

<file path=xl/comments2.xml><?xml version="1.0" encoding="utf-8"?>
<comments xmlns="http://schemas.openxmlformats.org/spreadsheetml/2006/main">
  <authors>
    <author>Cesar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Cesar:</t>
        </r>
        <r>
          <rPr>
            <sz val="8"/>
            <color indexed="81"/>
            <rFont val="Tahoma"/>
            <family val="2"/>
          </rPr>
          <t xml:space="preserve">
DEPOSITO EN ENERO Y SE REALIZA RECIBO EN FEBRERO</t>
        </r>
      </text>
    </comment>
  </commentList>
</comments>
</file>

<file path=xl/comments3.xml><?xml version="1.0" encoding="utf-8"?>
<comments xmlns="http://schemas.openxmlformats.org/spreadsheetml/2006/main">
  <authors>
    <author>Cesar</author>
  </authors>
  <commentList>
    <comment ref="F23" authorId="0" shapeId="0">
      <text>
        <r>
          <rPr>
            <b/>
            <sz val="8"/>
            <color indexed="81"/>
            <rFont val="Tahoma"/>
            <family val="2"/>
          </rPr>
          <t>Cesar:</t>
        </r>
        <r>
          <rPr>
            <sz val="8"/>
            <color indexed="81"/>
            <rFont val="Tahoma"/>
            <family val="2"/>
          </rPr>
          <t xml:space="preserve">
CORRESPONDE AL MES DE AGOSTO</t>
        </r>
      </text>
    </comment>
  </commentList>
</comments>
</file>

<file path=xl/sharedStrings.xml><?xml version="1.0" encoding="utf-8"?>
<sst xmlns="http://schemas.openxmlformats.org/spreadsheetml/2006/main" count="1457" uniqueCount="425">
  <si>
    <t>HOGAR CABAÑAS</t>
  </si>
  <si>
    <t>FECHA</t>
  </si>
  <si>
    <t>FOLIO</t>
  </si>
  <si>
    <t>RAZON SOCIAL</t>
  </si>
  <si>
    <t>TOTAL</t>
  </si>
  <si>
    <t>EFECTIVO</t>
  </si>
  <si>
    <t>ESPECIE</t>
  </si>
  <si>
    <t>CONCEPTO</t>
  </si>
  <si>
    <t>PUBLICO EN GENERAL</t>
  </si>
  <si>
    <t>MARIA ISABEL LAZO CORVERA</t>
  </si>
  <si>
    <t>ME ESPERO AL POSTRE SA DE CV</t>
  </si>
  <si>
    <t>JOSE DAVID LOAIZA GUTIERREZ</t>
  </si>
  <si>
    <t>FRIGORIFICOS EL MANANTIAL SA DE CV</t>
  </si>
  <si>
    <t>FRUTAS DE CALIDAD CUES S DE RL DE CV</t>
  </si>
  <si>
    <t>MARIA MARICELA VERDUZCO GARCIA</t>
  </si>
  <si>
    <t>COMERCIALIZADORA AGRICOLA HERNANDEZ LOPEZ SPR DE RL</t>
  </si>
  <si>
    <t>GLORIA SUSANA PLASCENCIA CORREA</t>
  </si>
  <si>
    <t>HERIBERTO MANUEL GONZALEZ GUTIERREZ</t>
  </si>
  <si>
    <t>ALFONSO MORALES BARCENA</t>
  </si>
  <si>
    <t>GUILLERMO CAPITAINE SUAREZ</t>
  </si>
  <si>
    <t>BROWN FORMAN TEQUILA MEXICO S DE RL DE CV</t>
  </si>
  <si>
    <t>ALCOHOLERA DE ZAPOPAN SA DE CV</t>
  </si>
  <si>
    <t>EMBUTIDOS CORONA SA DE CV</t>
  </si>
  <si>
    <t>CHOCOLATERA DE JALISCO SA DE CV</t>
  </si>
  <si>
    <t>FRANCIA LIZETTE GASCON RAMOS</t>
  </si>
  <si>
    <t>GUADALUPE BEATRIZ ROBLES TERRAZAS</t>
  </si>
  <si>
    <t>SANCHEZ Y MARTIN SA DE CV</t>
  </si>
  <si>
    <t>FUNDACION GRUPO LALA, A.C.</t>
  </si>
  <si>
    <t>JPR SOLUCIONES INTEGRALES SA DE CV</t>
  </si>
  <si>
    <t>FUNDACION LUIS E. ISABEL A.C.</t>
  </si>
  <si>
    <t>HERRAJES BULNES DE OCCIDENTE SA DE CV</t>
  </si>
  <si>
    <t>GUILLERMO MARTINEZ CONTE</t>
  </si>
  <si>
    <t>GRUPO MEDICO SEGA SC</t>
  </si>
  <si>
    <t>GONZALEZ CARRILLO Y MATIENZO S.C.</t>
  </si>
  <si>
    <t>GERMAN ROSALES WYBO</t>
  </si>
  <si>
    <t>FERNANDO TOPETE DAVILA</t>
  </si>
  <si>
    <t>DYMPCO ABASTOS SA DE CV</t>
  </si>
  <si>
    <t>DIEGO PALOMAR VEREA</t>
  </si>
  <si>
    <t>CORPORATIVO REAL SA DE CV</t>
  </si>
  <si>
    <t>CONTROL DE EROSION, S.A DE C.V.</t>
  </si>
  <si>
    <t>CONSORCIO ALEX SA DE CV</t>
  </si>
  <si>
    <t>CLAUDIA DALEL HAJJE FIELD</t>
  </si>
  <si>
    <t>BOMBAS MEJORADA SA DE CV</t>
  </si>
  <si>
    <t>BEATRIZ SOTO LADEWIG</t>
  </si>
  <si>
    <t>AMBAR CARGO SA DE CV</t>
  </si>
  <si>
    <t>ALEJANDRA BRINGAS CORONADO</t>
  </si>
  <si>
    <t>UNICORNIO KAPITAL SC</t>
  </si>
  <si>
    <t>ROSA MARIA CARRERA MARTINEZ</t>
  </si>
  <si>
    <t>SERVICIOS PIAGUI SA DE CV</t>
  </si>
  <si>
    <t>SANCHEZ DE ANTUÑANO GUERRERO &amp; ASOCIADOS S.C.</t>
  </si>
  <si>
    <t>RAFAEL PEREZ CUELLAR MARTINEZ</t>
  </si>
  <si>
    <t>PAOLA LAZO CORVERA</t>
  </si>
  <si>
    <t>MIGUEL RODRIGUEZ MARQUEZ</t>
  </si>
  <si>
    <t>MATERIAS PRIMAS LA CONCEPCION SA DE CV</t>
  </si>
  <si>
    <t>MARIA LORENZA CUZIN JAVELLY</t>
  </si>
  <si>
    <t>L. RAMIREZ Y ASOCIADOS S.C.</t>
  </si>
  <si>
    <t>LAZO, VILLA, MOEL Y GARCIA, S.C.</t>
  </si>
  <si>
    <t>JOSE LUIS ALVAREZ PULIDO</t>
  </si>
  <si>
    <t>JORGE ARTURO GOMEZ PLASENCIA</t>
  </si>
  <si>
    <t>JAIME ELIAS HERNANDEZ VALENZUELA</t>
  </si>
  <si>
    <t>AGUA</t>
  </si>
  <si>
    <t>SUERO ORAL</t>
  </si>
  <si>
    <t xml:space="preserve">BOXER, TRUZAS, </t>
  </si>
  <si>
    <t>PASTELES</t>
  </si>
  <si>
    <t>JITOMATE</t>
  </si>
  <si>
    <t>MANZANA</t>
  </si>
  <si>
    <t>MELON</t>
  </si>
  <si>
    <t>PAPAYA</t>
  </si>
  <si>
    <t>CEBOLLA</t>
  </si>
  <si>
    <t>ZANAHORIA</t>
  </si>
  <si>
    <t>JICAMA</t>
  </si>
  <si>
    <t>SANDIA</t>
  </si>
  <si>
    <t>FORMULA P/BEBE</t>
  </si>
  <si>
    <t>LECHE DE CHIA</t>
  </si>
  <si>
    <t>SILLA DE RUEDAS</t>
  </si>
  <si>
    <t>JUGUETES</t>
  </si>
  <si>
    <t>CHOCOLATES</t>
  </si>
  <si>
    <t>MANT. VEHICULO</t>
  </si>
  <si>
    <t>LIRIO</t>
  </si>
  <si>
    <t>LECHE</t>
  </si>
  <si>
    <t>PAÑALES</t>
  </si>
  <si>
    <t>TELEVISION</t>
  </si>
  <si>
    <t>RELACION DE DONATIVOS RECIBIDOS EN EL MES DE ABRIL 2018</t>
  </si>
  <si>
    <t>RELACION DE DONATIVOS RECIBIDOS EN EL MES DE MAYO 2018</t>
  </si>
  <si>
    <t>SERVICIOS PRINTPACK GUADALAJARA SA DE CV</t>
  </si>
  <si>
    <t>PLAYERAS Y BOLOS</t>
  </si>
  <si>
    <t>ARMANDO ALCOCER DE ANDA</t>
  </si>
  <si>
    <t xml:space="preserve">MICRODACYN </t>
  </si>
  <si>
    <t>ADRIANA HERRERA REYNOSO</t>
  </si>
  <si>
    <t>LOCION DESENREDANTE</t>
  </si>
  <si>
    <t>PAÑALES Y TOALLITAS HUMEDAS</t>
  </si>
  <si>
    <t>FORMULA BEBE Y PERILLA</t>
  </si>
  <si>
    <t>SANDALIAS Y TOALLAS</t>
  </si>
  <si>
    <t>PRENDAS BEBE</t>
  </si>
  <si>
    <t>ROPA</t>
  </si>
  <si>
    <t>PANTALON, JABON</t>
  </si>
  <si>
    <t>ROPA INTERIOR</t>
  </si>
  <si>
    <t>PAÑAL</t>
  </si>
  <si>
    <t>CHARMTASTIC SA DE CV</t>
  </si>
  <si>
    <t>ACCESORIOS</t>
  </si>
  <si>
    <t>ROPA INTERIOR, ROPA, JUEGOS</t>
  </si>
  <si>
    <t>JUGUETES, COLORES, SHAMPOO</t>
  </si>
  <si>
    <t>CEPILLO, JABON, PASTAL TOALLA FEM</t>
  </si>
  <si>
    <t>CREMA, GEL, FRAZADA, JUGUETES</t>
  </si>
  <si>
    <t>PRENDAS, CALZADO, JUGUETES, JABON</t>
  </si>
  <si>
    <t>JUGUETES, PAÑAL, LIBROS, ROPA INTERIOR</t>
  </si>
  <si>
    <t>GORRA NIÑO</t>
  </si>
  <si>
    <t>ART. PARA EL ASEO Y ASEO PERSONAL</t>
  </si>
  <si>
    <t>ART. PARA ASEO</t>
  </si>
  <si>
    <t>SEMILLAS Y ESPECIES</t>
  </si>
  <si>
    <t>DESPENSA</t>
  </si>
  <si>
    <t>CARNE, POLLO, ENSALADA DE FRUTAS</t>
  </si>
  <si>
    <t>ARTICULOS DE COCINA, PLATOS, VASOS</t>
  </si>
  <si>
    <t>ARTICULOS DE COCINA</t>
  </si>
  <si>
    <t>JUGUETES, VASO ENTRENADOR, JABON</t>
  </si>
  <si>
    <t>PRENDAS VARIAS, PELOTAS Y BALON</t>
  </si>
  <si>
    <t>BALON</t>
  </si>
  <si>
    <t>ARTICULOS PARA EL ASEO</t>
  </si>
  <si>
    <t>PINOL, JABON, CLORO, GEL ANTIBACTERIAL</t>
  </si>
  <si>
    <t>PANTS, TENIS</t>
  </si>
  <si>
    <t>MEDICAMENTOS</t>
  </si>
  <si>
    <t>CLORO</t>
  </si>
  <si>
    <t>MANO DE OBRA REPARACIONES</t>
  </si>
  <si>
    <t>AGENDA EJECUTIVA</t>
  </si>
  <si>
    <t>ART. VARIOS</t>
  </si>
  <si>
    <t>CONSTRUCTORA CONCRETAC SA DE CV</t>
  </si>
  <si>
    <t>REGALOS DIA MADRES</t>
  </si>
  <si>
    <t>RELACION DE DONATIVOS RECIBIDOS EN EL MES DE ENERO 2018</t>
  </si>
  <si>
    <t>Serie</t>
  </si>
  <si>
    <t>IMPORTE</t>
  </si>
  <si>
    <t>Pendiente</t>
  </si>
  <si>
    <t/>
  </si>
  <si>
    <t>FERRERO DE MEXICO SA DE CV</t>
  </si>
  <si>
    <t>FUNDACION JORGE VERGARA AC</t>
  </si>
  <si>
    <t>HAMBURGUESAS</t>
  </si>
  <si>
    <t>JORGE ALBERTO CROCCO ROJAS</t>
  </si>
  <si>
    <t>CONTROL DE PLAGAS</t>
  </si>
  <si>
    <t>SERVICIOS PROFESIONALES ALMARDY SA DE CV</t>
  </si>
  <si>
    <t>EDICTOS</t>
  </si>
  <si>
    <t>CONSORCIO VALSEVI SA DE CV</t>
  </si>
  <si>
    <t>CIA. DE INMUEBLES Y HOTELES DE GUADALAJARA SA DE CV</t>
  </si>
  <si>
    <t>COMERCIALIZADORA AGRICOLA HERNANDEZ LOPEZ SPR DE RL DE RL</t>
  </si>
  <si>
    <t>ANA ALEJANDRA CALVILLO NAVARRO</t>
  </si>
  <si>
    <t>RELACION DE DONATIVOS RECIBIDOS EN EL MES DE FEBRERO 2018</t>
  </si>
  <si>
    <t>COLEGIO DE CONTADORES PUBLICOS DE GUADALAJARA, JALISCO A.C.</t>
  </si>
  <si>
    <t>CURSO</t>
  </si>
  <si>
    <t>JAVIER ALVAREZ TOSTADO</t>
  </si>
  <si>
    <t>BOLSAS DE PLASTICO</t>
  </si>
  <si>
    <t>MARIA ISABEL CORVERA GIBSONE</t>
  </si>
  <si>
    <t>LAVATRASTES</t>
  </si>
  <si>
    <t>PASTELERIAS PETIT SA DE CV</t>
  </si>
  <si>
    <t>FUNDACION GRUPO LALA A.C.</t>
  </si>
  <si>
    <t>IRWING YUKWANG GYEK CASTRO</t>
  </si>
  <si>
    <t>ROLLOS PRIMAVERA</t>
  </si>
  <si>
    <t>SHAMPOO</t>
  </si>
  <si>
    <t>RELACION DE DONATIVOS RECIBIDOS EN EL MES DE MARZO 2018</t>
  </si>
  <si>
    <t>MINICONCHAS</t>
  </si>
  <si>
    <t>ARQUIMIDES BADICH ISLAS LUNA</t>
  </si>
  <si>
    <t>ZAPATOS</t>
  </si>
  <si>
    <t>BICICLETA</t>
  </si>
  <si>
    <t>MANZANAS</t>
  </si>
  <si>
    <t>RELACION DE DONATIVOS RECIBIDOS EN EL MES DE JUNIO DE 2018</t>
  </si>
  <si>
    <t>PASTA</t>
  </si>
  <si>
    <t>PROTECTOR</t>
  </si>
  <si>
    <t>PLAYERA</t>
  </si>
  <si>
    <t>TOALLITAS, CREMA,</t>
  </si>
  <si>
    <t>CALZADO</t>
  </si>
  <si>
    <t>COMPAÑIA DE INMUEBLES Y HOTELES DE GUADALAJARA SA DE CV</t>
  </si>
  <si>
    <t>SOLUCIONES TECNOLOGICAS EN INFORMATICA SA DE CV</t>
  </si>
  <si>
    <t>INSTALACIONES ELEC</t>
  </si>
  <si>
    <t>MATERIAL MEDICINA</t>
  </si>
  <si>
    <t>LATAS LECHE</t>
  </si>
  <si>
    <t>SERV. CONTRA PLAGAS</t>
  </si>
  <si>
    <t>CUADERNOS</t>
  </si>
  <si>
    <t>SERVILLETAS</t>
  </si>
  <si>
    <t>OLLA, GUANTE</t>
  </si>
  <si>
    <t>PURE, SALSA, TOTOPO</t>
  </si>
  <si>
    <t>PAPA</t>
  </si>
  <si>
    <t>CREPAS</t>
  </si>
  <si>
    <t>ENFRIADORES Y REFRI</t>
  </si>
  <si>
    <t xml:space="preserve">JPR SOLUCIONES INTEGRALES SA DE CV </t>
  </si>
  <si>
    <t xml:space="preserve">CONSTRUCTORA CONCRETAC SA DE CV </t>
  </si>
  <si>
    <t>Fecha</t>
  </si>
  <si>
    <t>Folio</t>
  </si>
  <si>
    <t>Razón Social</t>
  </si>
  <si>
    <t>Total</t>
  </si>
  <si>
    <t>PUBLIC. GENER. DONATIVO</t>
  </si>
  <si>
    <t>PUBLIC. GENER. ALIMENTAC</t>
  </si>
  <si>
    <t>PUBLIC. GENER. CARTON</t>
  </si>
  <si>
    <t>ALCANCIAS</t>
  </si>
  <si>
    <t>VENTA DE ARTICULOS NO UTILIZADOS</t>
  </si>
  <si>
    <t xml:space="preserve">VENTA DE BOLETOS </t>
  </si>
  <si>
    <t>APOYO DIF</t>
  </si>
  <si>
    <t>SUBSIDIO</t>
  </si>
  <si>
    <t>REFRENDOS</t>
  </si>
  <si>
    <t>JABON</t>
  </si>
  <si>
    <t>CUADERNO Y PIZARRON</t>
  </si>
  <si>
    <t>AGUACATE</t>
  </si>
  <si>
    <t>DONAS PAN</t>
  </si>
  <si>
    <t>CALZON DESECHABLE</t>
  </si>
  <si>
    <t>SECRETARIA DE PLANEACION ADMINISTRACION Y FINANZAS</t>
  </si>
  <si>
    <t>JOSE RODOLFO GOMEZ VELAZQUEZ</t>
  </si>
  <si>
    <t>ELECTROENCEFALOGRAMA</t>
  </si>
  <si>
    <t>UNIDAD DE RADIOLOGIA IRM S DE RL DE CV</t>
  </si>
  <si>
    <t>RESONANCIA</t>
  </si>
  <si>
    <t>BEATRIZ EUGENIA ALFARO MENDEZ</t>
  </si>
  <si>
    <t>PAÑAL BEBE</t>
  </si>
  <si>
    <t>PLAYERAS</t>
  </si>
  <si>
    <t>LECHE ALFAMIR</t>
  </si>
  <si>
    <t>CHOCOCHOCO</t>
  </si>
  <si>
    <t>MAS RECIBOS DE MESES ANTERIORES DEPOSITADOS EN JULIO</t>
  </si>
  <si>
    <t>MAS</t>
  </si>
  <si>
    <t>ANTERIORES</t>
  </si>
  <si>
    <t>SIN RECIBO</t>
  </si>
  <si>
    <t>MENOS</t>
  </si>
  <si>
    <t>SIN DEPOSITAR</t>
  </si>
  <si>
    <t>HOGAR CABAÑAS.</t>
  </si>
  <si>
    <t>RELACION DE DONATIVOS DEL MES DE JULIO DE 2018.</t>
  </si>
  <si>
    <t>CANCELADO</t>
  </si>
  <si>
    <t>CALZADOS ALIVIER DE LEON SA DE CV</t>
  </si>
  <si>
    <t>RAFAEL RUIZ VALLADOLID</t>
  </si>
  <si>
    <t>BOILER Y CONTROL DE GUADALAJARA SA DE CV</t>
  </si>
  <si>
    <t xml:space="preserve">CANCELADO </t>
  </si>
  <si>
    <t xml:space="preserve">ALGODÓN TORUNDA, ALGODÓN VARIOS </t>
  </si>
  <si>
    <t>12 KILOS DE SANDIA</t>
  </si>
  <si>
    <t xml:space="preserve">71 KILOS DE PAPAYA </t>
  </si>
  <si>
    <t>192 KILOS DE ZANAHORIA</t>
  </si>
  <si>
    <t>98 KILOS DE JICAMA</t>
  </si>
  <si>
    <t xml:space="preserve">4 CAJAS DE MANZANA </t>
  </si>
  <si>
    <t xml:space="preserve">118 KILOS DE MELON, 1 CAJA PLATANO </t>
  </si>
  <si>
    <t xml:space="preserve">8 CAJAS DE JITOMATE </t>
  </si>
  <si>
    <t xml:space="preserve">LONCHERA INFANTIL </t>
  </si>
  <si>
    <t xml:space="preserve">470 PARES DE CALZADO VARIOS </t>
  </si>
  <si>
    <t xml:space="preserve">5 PAQUETES PAÑALES DE ADULTO </t>
  </si>
  <si>
    <t xml:space="preserve">69 PARES DE CALZADO VARIOS </t>
  </si>
  <si>
    <t>PUBLICACION EDICTO POR 3 DIAS</t>
  </si>
  <si>
    <t xml:space="preserve">42 PIEZAS LOCION DESENREDANTE </t>
  </si>
  <si>
    <t xml:space="preserve">ARTICULOS DE PAPELERIA VARIOS </t>
  </si>
  <si>
    <t>LECHE NIDO 360 GR, LECHE NIDO 800 GR, LECHE NIDO 1.50 K, LECHE NIDO 2.300 KL</t>
  </si>
  <si>
    <t>40 TELERA</t>
  </si>
  <si>
    <t>3 BOLSAS PARA CREPAS</t>
  </si>
  <si>
    <t>99 PARES DE TENNIS</t>
  </si>
  <si>
    <t>123 PELICULAS NFANTILES</t>
  </si>
  <si>
    <t xml:space="preserve">4 TONNERS IMPRESORA RICOCH 6 CARTUCHOS TINTA OFFICE LET JET PRO </t>
  </si>
  <si>
    <t>DESPENSA VARIA</t>
  </si>
  <si>
    <t xml:space="preserve">4 GERBER, 2 PAQ PAÑAL VARIO </t>
  </si>
  <si>
    <t>SERVICIO CONTROL DE PLAGAS, SERVICIO PREVENTIVO CHINCHE DE CAMA, NEBULIZACION EN AREAS VERDES</t>
  </si>
  <si>
    <t>MANO DE OBRA Y MATERIALES PARA LA INSTALACION DE LOS TANQUES</t>
  </si>
  <si>
    <t>LECHE UHT DESL LECHE UHT LALA</t>
  </si>
  <si>
    <t>1 CORPIÑO, 2 PANTALETAS, 2 CALZONES ENTRNADORES</t>
  </si>
  <si>
    <t xml:space="preserve">35 PARES CALZADO NIÑO VARIOS </t>
  </si>
  <si>
    <t>35 BOX LUNCH</t>
  </si>
  <si>
    <t>SUBSIDIO MES DE SEPTIEMBRE</t>
  </si>
  <si>
    <t>RELACION DE DONATIVOS EN EL MES DE SEPTIEMBRE DE 2018</t>
  </si>
  <si>
    <t>RELACION DE DONATIVOS RECIBIDOS EN EL MES DE AGOSTO DE 2018</t>
  </si>
  <si>
    <t>CONTROL PLAGAS</t>
  </si>
  <si>
    <t>PANTALETAS</t>
  </si>
  <si>
    <t>HOLIDAY INN EXPRESS GDL EXPO FORSA EXPRESS GUADALAJARA SA DE</t>
  </si>
  <si>
    <t>FUNDAS</t>
  </si>
  <si>
    <t>ELIZABETH MAGINNISS RODRIGUEZ</t>
  </si>
  <si>
    <t>ART. PAPELERIA</t>
  </si>
  <si>
    <t>VESTIDOS</t>
  </si>
  <si>
    <t>CHOCOLATE</t>
  </si>
  <si>
    <t>GEL P/CABELLO</t>
  </si>
  <si>
    <t xml:space="preserve">FUNDACION GRUPO LALA A.C. </t>
  </si>
  <si>
    <t>BEATRIZ SOTO LADEWING</t>
  </si>
  <si>
    <t>SANCHEZ DE ANTUÑANO GUERRERO Y ASOCIADOS S.C.</t>
  </si>
  <si>
    <t>FRIGORIFICOS  EL MANANTIAL SA DE CV</t>
  </si>
  <si>
    <t>3 CAJAS DE MANZANA</t>
  </si>
  <si>
    <t>MARIA MARICELA  VERDUZCO GARCIA</t>
  </si>
  <si>
    <t>47 KILOS DE PAPAYA</t>
  </si>
  <si>
    <t>140 KILOS DE MELON</t>
  </si>
  <si>
    <t>80 KILOS DE CEBOLLA</t>
  </si>
  <si>
    <t xml:space="preserve">ALFONSO MORALES BARCENA </t>
  </si>
  <si>
    <t>40 KILOS DE SANDIA</t>
  </si>
  <si>
    <t xml:space="preserve">GLORIA SUSANA PLASCENCIA CORREA </t>
  </si>
  <si>
    <t>138 KILOS DE ZANAHORIA</t>
  </si>
  <si>
    <t>60 KILOS DE JICAMA</t>
  </si>
  <si>
    <t>GARRAFON DE AGUA</t>
  </si>
  <si>
    <t>ARTICULOS DE PAPELERIA</t>
  </si>
  <si>
    <t>MUESTRA DE PAÑAL PARA BEBE</t>
  </si>
  <si>
    <t>PAÑALES, BIBERONES, TOALLITAS HUMEDAS</t>
  </si>
  <si>
    <t xml:space="preserve">PAÑALES </t>
  </si>
  <si>
    <t xml:space="preserve">SOYA TEXT SABORES </t>
  </si>
  <si>
    <t>VERDURAS, POLLO</t>
  </si>
  <si>
    <t>PAÑAL DE BEBE</t>
  </si>
  <si>
    <t xml:space="preserve">10 KILOS DE AGUACATE </t>
  </si>
  <si>
    <t>UTILES ESCOLARES</t>
  </si>
  <si>
    <t>ATUN Y ACEITE</t>
  </si>
  <si>
    <t>REFRESCOS, PIZZA Y PAN</t>
  </si>
  <si>
    <t>POLIETILENGLICOL SOBRES</t>
  </si>
  <si>
    <t>FUNDACION JORGE VERGARA A.C.</t>
  </si>
  <si>
    <t>BOX LUNCH</t>
  </si>
  <si>
    <t xml:space="preserve">JOSE DAVID LOAIZA GUTIERREZ </t>
  </si>
  <si>
    <t>5 CAJAS DE JITOMATE</t>
  </si>
  <si>
    <t xml:space="preserve">JORGE ALBERTO CROCCO ROJAS </t>
  </si>
  <si>
    <t>SERVICIO DE CONTROL DE PLAGAS</t>
  </si>
  <si>
    <t>4 ELECTROENCEFALOGRAMAS</t>
  </si>
  <si>
    <t>SOCO VIC S DE RL DE CV</t>
  </si>
  <si>
    <t>LAZO VILLA MOEL Y GARCIA S.C.</t>
  </si>
  <si>
    <t>ARTICULOS DE LIMPIEZA</t>
  </si>
  <si>
    <t>JORGE ALBERTO CROCO ROJAS</t>
  </si>
  <si>
    <t>PINTURA</t>
  </si>
  <si>
    <t>INSTALACION DE GABINETE PARA PROTECCION CIVIL</t>
  </si>
  <si>
    <t>SICONTROL SC</t>
  </si>
  <si>
    <t>ELABORACION DE LIBRO BLANCO</t>
  </si>
  <si>
    <t>ROLLO DE TELA</t>
  </si>
  <si>
    <t>DONA</t>
  </si>
  <si>
    <t>ELECTROENCEFALOGRAMA Y HOLTER</t>
  </si>
  <si>
    <t xml:space="preserve">CEPILLO DENTAL, ESPONJAS, PASTA DENTAL </t>
  </si>
  <si>
    <t>ZAIDA RAQUEL COVARRUBIAS</t>
  </si>
  <si>
    <t>TRAJES DE BAÑO</t>
  </si>
  <si>
    <t>DONAS</t>
  </si>
  <si>
    <t>MAMILAS</t>
  </si>
  <si>
    <t>FUNDAS Y SABANAS</t>
  </si>
  <si>
    <t>DOLORES MAGDALENA ROSALES ROJAS</t>
  </si>
  <si>
    <t>CAMA PEDRIATRICA</t>
  </si>
  <si>
    <t>FORMULA PARA LACTANTES</t>
  </si>
  <si>
    <t xml:space="preserve">HERIBERTO MANUEL </t>
  </si>
  <si>
    <t>JOSE DAVID LOAIZA</t>
  </si>
  <si>
    <t>CAMISETAS</t>
  </si>
  <si>
    <t>CALCETINES, PANTALETAS</t>
  </si>
  <si>
    <t>MALLAS NIÑA</t>
  </si>
  <si>
    <t>PANTALETAS, PAÑALERO, CAMISA</t>
  </si>
  <si>
    <t>PRENDAS VARIAS</t>
  </si>
  <si>
    <t>ANUM. ASOCIADOS DE EMPRESARIOS NATURISTAS DE MEXICO A.C.</t>
  </si>
  <si>
    <t>TOALLA, CALCETIN, SANDALIAS</t>
  </si>
  <si>
    <t>GOGGLES</t>
  </si>
  <si>
    <t>CERA PARA CALZADO Y JABON LIQUIDO</t>
  </si>
  <si>
    <t>PASTA DENTAL</t>
  </si>
  <si>
    <t>SANDALIAS</t>
  </si>
  <si>
    <t xml:space="preserve"> RAFAEL PEREZ CUELLAR MARTINEZ </t>
  </si>
  <si>
    <t xml:space="preserve">  GUILLERMO MARTINEZ CONTE </t>
  </si>
  <si>
    <t xml:space="preserve">  ALEJANDRA BRINGAS CORONADO </t>
  </si>
  <si>
    <t xml:space="preserve">  GONZALEZ CARRILLO Y MATIENZO S.C.</t>
  </si>
  <si>
    <t xml:space="preserve"> COMPAÑIA DE INMUEBLES Y HOTELES DE GDL SA DE CV</t>
  </si>
  <si>
    <t xml:space="preserve">  BEATRIZ SOTO LADEWING</t>
  </si>
  <si>
    <t xml:space="preserve"> BEATRIZ EUGENIA ALFARO MENDEZ</t>
  </si>
  <si>
    <t xml:space="preserve"> MARIA ISABEL LAZO CORVERA </t>
  </si>
  <si>
    <t xml:space="preserve"> EMBUTIDOS CORONA SA DE CV</t>
  </si>
  <si>
    <t xml:space="preserve"> CONSORCIO ALEX SA DE CV </t>
  </si>
  <si>
    <t xml:space="preserve"> GUADALUPE BEATRIZ ROBLES TERRAZAS</t>
  </si>
  <si>
    <t xml:space="preserve"> CORPORATIVO REAL SA DE CV</t>
  </si>
  <si>
    <t xml:space="preserve">  MARIA ISABEL LAZO CORVERA </t>
  </si>
  <si>
    <t xml:space="preserve"> PAOLA LAZO CORVERA </t>
  </si>
  <si>
    <t xml:space="preserve"> CENTRAX SA DE CV</t>
  </si>
  <si>
    <t xml:space="preserve"> L. RAMIREZ Y ASOCIADOS S.C. </t>
  </si>
  <si>
    <t xml:space="preserve"> CLAUDIA DALEL HAJJE FIELD </t>
  </si>
  <si>
    <t xml:space="preserve">  GERMAN ROSALES WYBO </t>
  </si>
  <si>
    <t xml:space="preserve"> MICHELLE MORALES SOTO</t>
  </si>
  <si>
    <t xml:space="preserve"> MAGDA VERONICA DEL ROCIO AGUILAR GIRON</t>
  </si>
  <si>
    <t xml:space="preserve">  GERARDO GARAVITO AGUIRRE</t>
  </si>
  <si>
    <t xml:space="preserve">BENJAMIN EDUARDO MARTINEZ PALMERIN </t>
  </si>
  <si>
    <t xml:space="preserve">  PUBLICO EN GENERAL</t>
  </si>
  <si>
    <t xml:space="preserve"> INGENIERIA CELCA S DE RL </t>
  </si>
  <si>
    <t>BOLETOS PASATORELA</t>
  </si>
  <si>
    <t xml:space="preserve"> MARIA IDUVIJES YOLANDA MANCILLA PANTOJA </t>
  </si>
  <si>
    <t xml:space="preserve"> L. RAMIREZ Y ASOCIADOS S.C.</t>
  </si>
  <si>
    <t xml:space="preserve">  HECTOR EDUARDO HERNANDEZ PORRAS </t>
  </si>
  <si>
    <t xml:space="preserve">  SANTIAGO ALFREDO KELLEY HERNANDEZ </t>
  </si>
  <si>
    <t xml:space="preserve">ME ESPERO AL POSTRE SA DE CV </t>
  </si>
  <si>
    <t xml:space="preserve"> ME ESPERO AL POSTRE SA DE CV </t>
  </si>
  <si>
    <t xml:space="preserve"> DILABIM SA DE CV ESTUDIOS DE LABORATORIO </t>
  </si>
  <si>
    <t xml:space="preserve"> COMPUTACION EN ACCION SA DE CV  </t>
  </si>
  <si>
    <t xml:space="preserve"> FUNDACION GRUPO LALA  AC </t>
  </si>
  <si>
    <t>PRECISION OPTICA SA</t>
  </si>
  <si>
    <t>FUNDACION JORGE VERGARA DONACION DE EQUIPO DE AUDIO</t>
  </si>
  <si>
    <t>07/Dic/2018</t>
  </si>
  <si>
    <t>12/Dic/2018</t>
  </si>
  <si>
    <t>13/Dic/2018</t>
  </si>
  <si>
    <t>15/Dic/2018</t>
  </si>
  <si>
    <t>17/Dic/2018</t>
  </si>
  <si>
    <t>24/Dic/2018</t>
  </si>
  <si>
    <t>26/Dic/2018</t>
  </si>
  <si>
    <t>27/Dic/2018</t>
  </si>
  <si>
    <t>31/Dic/2018</t>
  </si>
  <si>
    <t>CHAMARRA NIÑO</t>
  </si>
  <si>
    <t>MAYONESA Y PIÑA</t>
  </si>
  <si>
    <t>PASTELES, FLAN Y DONAS</t>
  </si>
  <si>
    <t>LENTES MONOFOCALES</t>
  </si>
  <si>
    <t>JUGUETES, BALON DE FUT-BOLL</t>
  </si>
  <si>
    <t>BOLOS DE DULCES, PLAYERAS Y JUGUETES</t>
  </si>
  <si>
    <t>PIÑATAS Y DULCES</t>
  </si>
  <si>
    <t>JABON LIQUIDO</t>
  </si>
  <si>
    <t>PAÑAL VARIAS TALLAS</t>
  </si>
  <si>
    <t>04/Dic/2018</t>
  </si>
  <si>
    <t>06/Dic/2018</t>
  </si>
  <si>
    <t>14/Dic/2018</t>
  </si>
  <si>
    <t xml:space="preserve"> GRUPO MEDICO SEGA SC </t>
  </si>
  <si>
    <t xml:space="preserve">DIEGO PALOMAR VEREA </t>
  </si>
  <si>
    <t xml:space="preserve"> GUILLERMO CAPITAINE SUAREZ </t>
  </si>
  <si>
    <t xml:space="preserve">MARIA LORENZA CUZIN JACELLY </t>
  </si>
  <si>
    <t xml:space="preserve">EMBUTIDOS CORONA SA DE CV </t>
  </si>
  <si>
    <t xml:space="preserve">CLAUDIA DALEL HAJJE FIELD </t>
  </si>
  <si>
    <t xml:space="preserve">CONTROL DE EROSION SA DE CV </t>
  </si>
  <si>
    <t xml:space="preserve">ROSA ELENA LIMON MACIAS </t>
  </si>
  <si>
    <t xml:space="preserve">MANUEL FRANCISCO ARCE RINCON </t>
  </si>
  <si>
    <t xml:space="preserve">GERMAN ROSALES WYBO </t>
  </si>
  <si>
    <t xml:space="preserve">MARIA ISABEL LAZO CORVERA </t>
  </si>
  <si>
    <t xml:space="preserve">GONZALEZ CARRILLO Y MATIENZO SC </t>
  </si>
  <si>
    <t xml:space="preserve">ALEJANDRA BRINGAS CORONADO </t>
  </si>
  <si>
    <t xml:space="preserve">MARIA LORENZA CUZIN JAVELLY  </t>
  </si>
  <si>
    <t>03/Dic/2018</t>
  </si>
  <si>
    <t>05/Dic/2018</t>
  </si>
  <si>
    <t>18/Dic/2018</t>
  </si>
  <si>
    <t>19/Dic/2018</t>
  </si>
  <si>
    <t>20/Dic/2018</t>
  </si>
  <si>
    <t>21/Dic/2018</t>
  </si>
  <si>
    <t xml:space="preserve">TERESA MARTINEZ VELEZ </t>
  </si>
  <si>
    <t xml:space="preserve">MA ISABEL IBAÑEZ HERNANDEZ </t>
  </si>
  <si>
    <t xml:space="preserve">MA ROSARIO MORA LOPEZ </t>
  </si>
  <si>
    <t xml:space="preserve"> ROLANDO RAMIREZ JIMENEZ REC-4 YUNUEN MACIAS </t>
  </si>
  <si>
    <t>GARRAFONES DE AGUA</t>
  </si>
  <si>
    <t>COMPUTACION EN ACCION SA DE CV</t>
  </si>
  <si>
    <t>ACTUALIZACION DE PROGRAMA DE CONTPAQi NOMINAS, COMERCIAL START Y XML EN LINEA</t>
  </si>
  <si>
    <t>TOTALES</t>
  </si>
  <si>
    <t>BOLETOS PASTORELA</t>
  </si>
  <si>
    <t>BOCINAS MARCA SONY</t>
  </si>
  <si>
    <t>PAR DE TENIS</t>
  </si>
  <si>
    <t>ESTUDIO COPROPARASITOSCOPICO</t>
  </si>
  <si>
    <t>PROGRAMA COMERCIAL START</t>
  </si>
  <si>
    <t>RELACION DE DONATIVOS DEL MES DE DICIEMBRE DE 2018</t>
  </si>
  <si>
    <t>RELACION DE DONATIVOS DEL MES DE NOVIEMBRE DE 2018</t>
  </si>
  <si>
    <t>RELACION DE DONATIVOS DEL MES DE OCTUBRE DE 2018</t>
  </si>
  <si>
    <t xml:space="preserve"> JOSEFINA IBAÑEZ HERNANDEZ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</si>
</sst>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0" fillId="0" borderId="0" xfId="0" applyFont="1" applyFill="1"/>
    <xf numFmtId="0" fontId="2" fillId="0" borderId="0" xfId="0" applyFont="1" applyFill="1" applyAlignment="1"/>
    <xf numFmtId="0" fontId="2" fillId="0" borderId="0" xfId="0" applyFont="1" applyFill="1"/>
    <xf numFmtId="165" fontId="0" fillId="0" borderId="0" xfId="1" applyNumberFormat="1" applyFont="1" applyFill="1"/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0" fillId="0" borderId="4" xfId="0" applyNumberFormat="1" applyFill="1" applyBorder="1"/>
    <xf numFmtId="49" fontId="0" fillId="0" borderId="4" xfId="0" applyNumberFormat="1" applyFill="1" applyBorder="1"/>
    <xf numFmtId="4" fontId="0" fillId="0" borderId="4" xfId="0" applyNumberFormat="1" applyFill="1" applyBorder="1"/>
    <xf numFmtId="0" fontId="0" fillId="0" borderId="4" xfId="0" applyFill="1" applyBorder="1"/>
    <xf numFmtId="14" fontId="0" fillId="0" borderId="5" xfId="0" applyNumberFormat="1" applyFill="1" applyBorder="1"/>
    <xf numFmtId="0" fontId="0" fillId="0" borderId="6" xfId="0" applyFill="1" applyBorder="1"/>
    <xf numFmtId="14" fontId="0" fillId="0" borderId="7" xfId="0" applyNumberFormat="1" applyFill="1" applyBorder="1"/>
    <xf numFmtId="3" fontId="0" fillId="0" borderId="8" xfId="0" applyNumberFormat="1" applyFill="1" applyBorder="1"/>
    <xf numFmtId="49" fontId="0" fillId="0" borderId="8" xfId="0" applyNumberFormat="1" applyFill="1" applyBorder="1"/>
    <xf numFmtId="4" fontId="0" fillId="0" borderId="8" xfId="0" applyNumberFormat="1" applyFill="1" applyBorder="1"/>
    <xf numFmtId="0" fontId="0" fillId="0" borderId="8" xfId="0" applyFill="1" applyBorder="1"/>
    <xf numFmtId="0" fontId="0" fillId="0" borderId="9" xfId="0" applyFill="1" applyBorder="1"/>
    <xf numFmtId="0" fontId="2" fillId="0" borderId="4" xfId="0" applyFont="1" applyFill="1" applyBorder="1" applyAlignment="1">
      <alignment horizontal="center"/>
    </xf>
    <xf numFmtId="14" fontId="0" fillId="0" borderId="4" xfId="0" applyNumberFormat="1" applyFill="1" applyBorder="1"/>
    <xf numFmtId="49" fontId="0" fillId="0" borderId="4" xfId="0" applyNumberFormat="1" applyFill="1" applyBorder="1" applyAlignment="1">
      <alignment wrapText="1"/>
    </xf>
    <xf numFmtId="0" fontId="0" fillId="0" borderId="4" xfId="0" applyBorder="1"/>
    <xf numFmtId="0" fontId="2" fillId="0" borderId="4" xfId="0" applyFont="1" applyFill="1" applyBorder="1"/>
    <xf numFmtId="0" fontId="0" fillId="0" borderId="4" xfId="0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165" fontId="2" fillId="2" borderId="0" xfId="1" applyNumberFormat="1" applyFont="1" applyFill="1" applyAlignment="1">
      <alignment horizontal="center" wrapText="1"/>
    </xf>
    <xf numFmtId="165" fontId="2" fillId="2" borderId="0" xfId="0" applyNumberFormat="1" applyFont="1" applyFill="1" applyAlignment="1">
      <alignment horizontal="center"/>
    </xf>
    <xf numFmtId="14" fontId="0" fillId="0" borderId="0" xfId="0" applyNumberFormat="1" applyFill="1"/>
    <xf numFmtId="3" fontId="0" fillId="0" borderId="0" xfId="0" applyNumberFormat="1" applyFill="1"/>
    <xf numFmtId="164" fontId="0" fillId="0" borderId="0" xfId="1" applyFont="1" applyFill="1"/>
    <xf numFmtId="165" fontId="4" fillId="0" borderId="0" xfId="1" applyNumberFormat="1" applyFont="1" applyFill="1" applyBorder="1" applyAlignment="1">
      <alignment horizontal="right" vertical="top"/>
    </xf>
    <xf numFmtId="4" fontId="4" fillId="0" borderId="0" xfId="2" applyNumberFormat="1" applyFont="1" applyFill="1" applyBorder="1" applyAlignment="1">
      <alignment horizontal="right" vertical="top"/>
    </xf>
    <xf numFmtId="164" fontId="0" fillId="0" borderId="0" xfId="1" applyFont="1" applyFill="1" applyBorder="1"/>
    <xf numFmtId="4" fontId="0" fillId="0" borderId="0" xfId="0" applyNumberFormat="1" applyFill="1"/>
    <xf numFmtId="0" fontId="6" fillId="0" borderId="0" xfId="0" applyFont="1" applyFill="1"/>
    <xf numFmtId="14" fontId="6" fillId="0" borderId="0" xfId="0" applyNumberFormat="1" applyFont="1" applyFill="1"/>
    <xf numFmtId="49" fontId="6" fillId="0" borderId="0" xfId="0" applyNumberFormat="1" applyFont="1" applyFill="1"/>
    <xf numFmtId="3" fontId="6" fillId="0" borderId="0" xfId="0" applyNumberFormat="1" applyFont="1" applyFill="1"/>
    <xf numFmtId="165" fontId="6" fillId="0" borderId="0" xfId="1" applyNumberFormat="1" applyFont="1" applyFill="1"/>
    <xf numFmtId="4" fontId="6" fillId="0" borderId="0" xfId="0" applyNumberFormat="1" applyFont="1" applyFill="1"/>
    <xf numFmtId="165" fontId="6" fillId="0" borderId="0" xfId="0" applyNumberFormat="1" applyFont="1" applyFill="1"/>
    <xf numFmtId="165" fontId="0" fillId="0" borderId="0" xfId="1" applyNumberFormat="1" applyFont="1" applyFill="1" applyBorder="1"/>
    <xf numFmtId="4" fontId="0" fillId="0" borderId="0" xfId="0" applyNumberFormat="1" applyFill="1" applyBorder="1"/>
    <xf numFmtId="165" fontId="0" fillId="0" borderId="10" xfId="1" applyNumberFormat="1" applyFont="1" applyFill="1" applyBorder="1"/>
    <xf numFmtId="4" fontId="0" fillId="0" borderId="10" xfId="0" applyNumberFormat="1" applyFill="1" applyBorder="1"/>
    <xf numFmtId="0" fontId="2" fillId="3" borderId="4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" fontId="6" fillId="0" borderId="4" xfId="0" applyNumberFormat="1" applyFont="1" applyFill="1" applyBorder="1"/>
    <xf numFmtId="0" fontId="3" fillId="0" borderId="0" xfId="0" applyFont="1" applyFill="1"/>
    <xf numFmtId="165" fontId="0" fillId="0" borderId="4" xfId="0" applyNumberFormat="1" applyFill="1" applyBorder="1"/>
    <xf numFmtId="3" fontId="0" fillId="0" borderId="4" xfId="0" applyNumberFormat="1" applyFont="1" applyFill="1" applyBorder="1"/>
    <xf numFmtId="49" fontId="0" fillId="0" borderId="4" xfId="0" applyNumberFormat="1" applyFont="1" applyFill="1" applyBorder="1"/>
    <xf numFmtId="165" fontId="0" fillId="0" borderId="4" xfId="0" applyNumberFormat="1" applyFont="1" applyFill="1" applyBorder="1"/>
    <xf numFmtId="164" fontId="0" fillId="0" borderId="4" xfId="1" applyFont="1" applyFill="1" applyBorder="1"/>
    <xf numFmtId="164" fontId="6" fillId="0" borderId="4" xfId="1" applyFont="1" applyFill="1" applyBorder="1"/>
    <xf numFmtId="14" fontId="6" fillId="0" borderId="5" xfId="0" applyNumberFormat="1" applyFont="1" applyFill="1" applyBorder="1"/>
    <xf numFmtId="3" fontId="6" fillId="0" borderId="4" xfId="0" applyNumberFormat="1" applyFont="1" applyFill="1" applyBorder="1"/>
    <xf numFmtId="49" fontId="6" fillId="0" borderId="4" xfId="0" applyNumberFormat="1" applyFont="1" applyFill="1" applyBorder="1" applyAlignment="1">
      <alignment wrapText="1"/>
    </xf>
    <xf numFmtId="0" fontId="3" fillId="0" borderId="4" xfId="0" applyFont="1" applyFill="1" applyBorder="1"/>
    <xf numFmtId="0" fontId="3" fillId="0" borderId="6" xfId="0" applyFont="1" applyFill="1" applyBorder="1"/>
    <xf numFmtId="0" fontId="0" fillId="0" borderId="6" xfId="0" applyFont="1" applyFill="1" applyBorder="1"/>
    <xf numFmtId="49" fontId="0" fillId="0" borderId="8" xfId="0" applyNumberFormat="1" applyFill="1" applyBorder="1" applyAlignment="1">
      <alignment wrapText="1"/>
    </xf>
    <xf numFmtId="0" fontId="0" fillId="0" borderId="9" xfId="0" applyFont="1" applyFill="1" applyBorder="1"/>
    <xf numFmtId="0" fontId="2" fillId="0" borderId="0" xfId="0" applyFont="1" applyAlignment="1"/>
    <xf numFmtId="14" fontId="0" fillId="0" borderId="4" xfId="0" applyNumberFormat="1" applyBorder="1"/>
    <xf numFmtId="3" fontId="0" fillId="0" borderId="4" xfId="0" applyNumberFormat="1" applyBorder="1"/>
    <xf numFmtId="49" fontId="0" fillId="0" borderId="4" xfId="0" applyNumberFormat="1" applyBorder="1"/>
    <xf numFmtId="4" fontId="0" fillId="0" borderId="4" xfId="0" applyNumberFormat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wrapText="1"/>
    </xf>
    <xf numFmtId="4" fontId="3" fillId="0" borderId="4" xfId="0" applyNumberFormat="1" applyFont="1" applyFill="1" applyBorder="1"/>
    <xf numFmtId="49" fontId="0" fillId="0" borderId="0" xfId="0" applyNumberFormat="1" applyFill="1" applyAlignment="1">
      <alignment wrapText="1"/>
    </xf>
    <xf numFmtId="0" fontId="9" fillId="0" borderId="0" xfId="0" applyFont="1" applyFill="1" applyAlignment="1">
      <alignment wrapText="1"/>
    </xf>
    <xf numFmtId="4" fontId="0" fillId="0" borderId="0" xfId="0" applyNumberFormat="1"/>
    <xf numFmtId="4" fontId="0" fillId="5" borderId="0" xfId="0" applyNumberFormat="1" applyFill="1"/>
    <xf numFmtId="0" fontId="6" fillId="0" borderId="0" xfId="0" applyFont="1" applyFill="1" applyAlignment="1">
      <alignment wrapText="1"/>
    </xf>
    <xf numFmtId="4" fontId="0" fillId="0" borderId="0" xfId="0" applyNumberFormat="1" applyFont="1" applyFill="1"/>
    <xf numFmtId="4" fontId="3" fillId="0" borderId="0" xfId="0" applyNumberFormat="1" applyFont="1"/>
    <xf numFmtId="4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6" fillId="5" borderId="0" xfId="0" applyFont="1" applyFill="1" applyAlignment="1">
      <alignment wrapText="1"/>
    </xf>
    <xf numFmtId="0" fontId="3" fillId="0" borderId="0" xfId="0" applyFont="1"/>
    <xf numFmtId="4" fontId="0" fillId="0" borderId="0" xfId="0" applyNumberFormat="1" applyFont="1"/>
    <xf numFmtId="0" fontId="0" fillId="0" borderId="0" xfId="0" applyFill="1" applyAlignment="1">
      <alignment wrapText="1"/>
    </xf>
    <xf numFmtId="4" fontId="11" fillId="0" borderId="10" xfId="0" applyNumberFormat="1" applyFont="1" applyFill="1" applyBorder="1" applyAlignment="1">
      <alignment horizontal="right" vertical="top"/>
    </xf>
    <xf numFmtId="4" fontId="4" fillId="0" borderId="10" xfId="0" applyNumberFormat="1" applyFont="1" applyFill="1" applyBorder="1" applyAlignment="1">
      <alignment horizontal="right" vertical="top"/>
    </xf>
    <xf numFmtId="4" fontId="2" fillId="0" borderId="0" xfId="0" applyNumberFormat="1" applyFont="1" applyFill="1"/>
    <xf numFmtId="0" fontId="0" fillId="0" borderId="0" xfId="0" applyFill="1" applyBorder="1"/>
    <xf numFmtId="49" fontId="11" fillId="0" borderId="10" xfId="0" applyNumberFormat="1" applyFont="1" applyFill="1" applyBorder="1" applyAlignment="1">
      <alignment horizontal="left" vertical="top"/>
    </xf>
    <xf numFmtId="49" fontId="4" fillId="0" borderId="10" xfId="0" applyNumberFormat="1" applyFont="1" applyFill="1" applyBorder="1" applyAlignment="1">
      <alignment horizontal="left" vertical="top"/>
    </xf>
    <xf numFmtId="165" fontId="0" fillId="0" borderId="0" xfId="3" applyFont="1" applyFill="1"/>
    <xf numFmtId="0" fontId="2" fillId="4" borderId="0" xfId="0" applyFont="1" applyFill="1"/>
    <xf numFmtId="0" fontId="0" fillId="4" borderId="0" xfId="0" applyFill="1"/>
    <xf numFmtId="49" fontId="0" fillId="4" borderId="0" xfId="0" applyNumberFormat="1" applyFill="1" applyAlignment="1">
      <alignment wrapText="1"/>
    </xf>
    <xf numFmtId="49" fontId="4" fillId="4" borderId="10" xfId="0" applyNumberFormat="1" applyFont="1" applyFill="1" applyBorder="1" applyAlignment="1">
      <alignment horizontal="left" vertical="top"/>
    </xf>
    <xf numFmtId="3" fontId="4" fillId="4" borderId="10" xfId="0" applyNumberFormat="1" applyFont="1" applyFill="1" applyBorder="1" applyAlignment="1">
      <alignment horizontal="right" vertical="top"/>
    </xf>
    <xf numFmtId="49" fontId="4" fillId="4" borderId="10" xfId="0" applyNumberFormat="1" applyFont="1" applyFill="1" applyBorder="1" applyAlignment="1">
      <alignment horizontal="left" vertical="top" wrapText="1"/>
    </xf>
    <xf numFmtId="4" fontId="4" fillId="4" borderId="10" xfId="0" applyNumberFormat="1" applyFont="1" applyFill="1" applyBorder="1" applyAlignment="1">
      <alignment horizontal="right" vertical="top"/>
    </xf>
    <xf numFmtId="4" fontId="0" fillId="4" borderId="0" xfId="0" applyNumberFormat="1" applyFill="1"/>
    <xf numFmtId="49" fontId="11" fillId="4" borderId="10" xfId="0" applyNumberFormat="1" applyFont="1" applyFill="1" applyBorder="1" applyAlignment="1">
      <alignment horizontal="left" vertical="top"/>
    </xf>
    <xf numFmtId="14" fontId="0" fillId="4" borderId="0" xfId="0" applyNumberFormat="1" applyFill="1"/>
    <xf numFmtId="3" fontId="0" fillId="4" borderId="0" xfId="0" applyNumberFormat="1" applyFill="1"/>
    <xf numFmtId="49" fontId="0" fillId="4" borderId="0" xfId="0" applyNumberFormat="1" applyFill="1"/>
    <xf numFmtId="165" fontId="0" fillId="0" borderId="4" xfId="3" applyFont="1" applyFill="1" applyBorder="1"/>
    <xf numFmtId="0" fontId="9" fillId="0" borderId="4" xfId="0" applyFont="1" applyFill="1" applyBorder="1" applyAlignment="1">
      <alignment wrapText="1"/>
    </xf>
    <xf numFmtId="14" fontId="6" fillId="0" borderId="4" xfId="0" applyNumberFormat="1" applyFont="1" applyBorder="1"/>
    <xf numFmtId="3" fontId="6" fillId="0" borderId="4" xfId="0" applyNumberFormat="1" applyFont="1" applyBorder="1"/>
    <xf numFmtId="49" fontId="6" fillId="0" borderId="4" xfId="0" applyNumberFormat="1" applyFont="1" applyBorder="1"/>
    <xf numFmtId="3" fontId="6" fillId="4" borderId="4" xfId="0" applyNumberFormat="1" applyFont="1" applyFill="1" applyBorder="1"/>
    <xf numFmtId="49" fontId="6" fillId="4" borderId="4" xfId="0" applyNumberFormat="1" applyFont="1" applyFill="1" applyBorder="1"/>
    <xf numFmtId="4" fontId="6" fillId="4" borderId="4" xfId="0" applyNumberFormat="1" applyFont="1" applyFill="1" applyBorder="1"/>
    <xf numFmtId="0" fontId="6" fillId="4" borderId="4" xfId="0" applyFont="1" applyFill="1" applyBorder="1"/>
    <xf numFmtId="14" fontId="6" fillId="4" borderId="4" xfId="0" applyNumberFormat="1" applyFont="1" applyFill="1" applyBorder="1"/>
    <xf numFmtId="14" fontId="0" fillId="4" borderId="4" xfId="0" applyNumberFormat="1" applyFill="1" applyBorder="1"/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65" fontId="0" fillId="0" borderId="4" xfId="3" applyFont="1" applyBorder="1"/>
    <xf numFmtId="165" fontId="6" fillId="0" borderId="4" xfId="3" applyFont="1" applyBorder="1"/>
    <xf numFmtId="165" fontId="3" fillId="0" borderId="4" xfId="3" applyFont="1" applyFill="1" applyBorder="1"/>
    <xf numFmtId="165" fontId="6" fillId="4" borderId="4" xfId="3" applyFont="1" applyFill="1" applyBorder="1"/>
    <xf numFmtId="165" fontId="2" fillId="6" borderId="4" xfId="3" applyFont="1" applyFill="1" applyBorder="1" applyAlignment="1">
      <alignment horizontal="center" vertical="center"/>
    </xf>
    <xf numFmtId="165" fontId="2" fillId="0" borderId="4" xfId="3" applyFont="1" applyFill="1" applyBorder="1"/>
    <xf numFmtId="165" fontId="11" fillId="0" borderId="10" xfId="3" applyFont="1" applyFill="1" applyBorder="1" applyAlignment="1">
      <alignment horizontal="right" vertical="top"/>
    </xf>
    <xf numFmtId="165" fontId="4" fillId="0" borderId="10" xfId="3" applyFont="1" applyFill="1" applyBorder="1" applyAlignment="1">
      <alignment horizontal="right" vertical="top"/>
    </xf>
    <xf numFmtId="165" fontId="2" fillId="0" borderId="0" xfId="3" applyFont="1" applyFill="1"/>
    <xf numFmtId="165" fontId="6" fillId="0" borderId="4" xfId="3" applyFont="1" applyFill="1" applyBorder="1"/>
    <xf numFmtId="165" fontId="0" fillId="0" borderId="0" xfId="3" applyFont="1"/>
    <xf numFmtId="0" fontId="0" fillId="0" borderId="0" xfId="0" applyAlignment="1">
      <alignment horizontal="center"/>
    </xf>
    <xf numFmtId="39" fontId="0" fillId="0" borderId="4" xfId="1" applyNumberFormat="1" applyFont="1" applyFill="1" applyBorder="1"/>
    <xf numFmtId="3" fontId="0" fillId="0" borderId="4" xfId="0" applyNumberFormat="1" applyFill="1" applyBorder="1" applyAlignment="1">
      <alignment horizontal="center"/>
    </xf>
    <xf numFmtId="165" fontId="0" fillId="4" borderId="4" xfId="3" applyFont="1" applyFill="1" applyBorder="1"/>
    <xf numFmtId="3" fontId="0" fillId="0" borderId="4" xfId="0" applyNumberFormat="1" applyBorder="1" applyAlignment="1">
      <alignment horizontal="center"/>
    </xf>
    <xf numFmtId="165" fontId="6" fillId="0" borderId="4" xfId="3" applyFont="1" applyFill="1" applyBorder="1" applyAlignment="1">
      <alignment wrapText="1"/>
    </xf>
    <xf numFmtId="49" fontId="12" fillId="7" borderId="4" xfId="0" applyNumberFormat="1" applyFont="1" applyFill="1" applyBorder="1" applyAlignment="1">
      <alignment vertical="top"/>
    </xf>
    <xf numFmtId="165" fontId="0" fillId="0" borderId="5" xfId="3" applyFont="1" applyBorder="1"/>
    <xf numFmtId="4" fontId="12" fillId="7" borderId="4" xfId="0" applyNumberFormat="1" applyFont="1" applyFill="1" applyBorder="1" applyAlignment="1">
      <alignment horizontal="right" vertical="top"/>
    </xf>
    <xf numFmtId="49" fontId="12" fillId="7" borderId="4" xfId="0" applyNumberFormat="1" applyFont="1" applyFill="1" applyBorder="1" applyAlignment="1">
      <alignment horizontal="left" vertical="top"/>
    </xf>
    <xf numFmtId="14" fontId="0" fillId="0" borderId="4" xfId="0" applyNumberFormat="1" applyFill="1" applyBorder="1" applyAlignment="1">
      <alignment horizontal="right"/>
    </xf>
    <xf numFmtId="49" fontId="4" fillId="7" borderId="0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49" fontId="12" fillId="7" borderId="0" xfId="0" applyNumberFormat="1" applyFont="1" applyFill="1" applyBorder="1" applyAlignment="1">
      <alignment vertical="top"/>
    </xf>
    <xf numFmtId="4" fontId="4" fillId="7" borderId="0" xfId="0" applyNumberFormat="1" applyFont="1" applyFill="1" applyBorder="1" applyAlignment="1">
      <alignment horizontal="right" vertical="top"/>
    </xf>
    <xf numFmtId="165" fontId="0" fillId="0" borderId="0" xfId="3" applyFont="1" applyBorder="1"/>
    <xf numFmtId="4" fontId="12" fillId="7" borderId="0" xfId="0" applyNumberFormat="1" applyFont="1" applyFill="1" applyBorder="1" applyAlignment="1">
      <alignment horizontal="right" vertical="top"/>
    </xf>
    <xf numFmtId="0" fontId="0" fillId="0" borderId="0" xfId="0" applyBorder="1"/>
    <xf numFmtId="0" fontId="0" fillId="0" borderId="4" xfId="0" applyFill="1" applyBorder="1" applyAlignment="1">
      <alignment wrapText="1"/>
    </xf>
    <xf numFmtId="165" fontId="2" fillId="0" borderId="4" xfId="3" applyFont="1" applyBorder="1"/>
    <xf numFmtId="165" fontId="12" fillId="7" borderId="4" xfId="3" applyFont="1" applyFill="1" applyBorder="1" applyAlignment="1">
      <alignment horizontal="right" vertical="top"/>
    </xf>
    <xf numFmtId="165" fontId="1" fillId="0" borderId="4" xfId="3" applyFont="1" applyFill="1" applyBorder="1"/>
    <xf numFmtId="165" fontId="0" fillId="0" borderId="5" xfId="3" applyFont="1" applyFill="1" applyBorder="1"/>
    <xf numFmtId="165" fontId="0" fillId="0" borderId="4" xfId="3" applyFont="1" applyBorder="1" applyAlignment="1">
      <alignment horizontal="left"/>
    </xf>
    <xf numFmtId="0" fontId="0" fillId="0" borderId="4" xfId="0" applyFill="1" applyBorder="1" applyAlignment="1"/>
    <xf numFmtId="165" fontId="0" fillId="0" borderId="4" xfId="3" applyFont="1" applyBorder="1" applyAlignment="1"/>
    <xf numFmtId="165" fontId="0" fillId="0" borderId="4" xfId="3" applyFont="1" applyFill="1" applyBorder="1" applyAlignment="1"/>
    <xf numFmtId="165" fontId="0" fillId="0" borderId="0" xfId="3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11" fillId="7" borderId="4" xfId="0" applyNumberFormat="1" applyFont="1" applyFill="1" applyBorder="1" applyAlignment="1">
      <alignment horizontal="center" vertical="top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34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yy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m/d/yyyy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</dxf>
    <dxf>
      <numFmt numFmtId="165" formatCode="_(* #,##0.00_);_(* \(#,##0.0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166" formatCode="m/d/yy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3</xdr:col>
      <xdr:colOff>841240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5725"/>
          <a:ext cx="250811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76200</xdr:rowOff>
    </xdr:from>
    <xdr:to>
      <xdr:col>3</xdr:col>
      <xdr:colOff>840707</xdr:colOff>
      <xdr:row>5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66700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3</xdr:col>
      <xdr:colOff>869282</xdr:colOff>
      <xdr:row>5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00025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3</xdr:col>
      <xdr:colOff>869282</xdr:colOff>
      <xdr:row>5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00025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3</xdr:col>
      <xdr:colOff>764507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14300"/>
          <a:ext cx="226945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3</xdr:col>
      <xdr:colOff>697832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14300"/>
          <a:ext cx="226945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3</xdr:col>
      <xdr:colOff>850232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4300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2</xdr:col>
      <xdr:colOff>1126457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14300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114300</xdr:rowOff>
    </xdr:from>
    <xdr:to>
      <xdr:col>3</xdr:col>
      <xdr:colOff>850232</xdr:colOff>
      <xdr:row>4</xdr:row>
      <xdr:rowOff>180975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14300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507332</xdr:colOff>
      <xdr:row>4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161925</xdr:rowOff>
    </xdr:from>
    <xdr:to>
      <xdr:col>3</xdr:col>
      <xdr:colOff>1374107</xdr:colOff>
      <xdr:row>5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228850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3</xdr:col>
      <xdr:colOff>869282</xdr:colOff>
      <xdr:row>5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00025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3</xdr:col>
      <xdr:colOff>869282</xdr:colOff>
      <xdr:row>5</xdr:row>
      <xdr:rowOff>76200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00025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B6:J44" totalsRowShown="0" headerRowDxfId="33">
  <autoFilter ref="B6:J44"/>
  <sortState ref="B7:J44">
    <sortCondition ref="D6:D44"/>
  </sortState>
  <tableColumns count="9">
    <tableColumn id="1" name="FECHA" dataDxfId="32"/>
    <tableColumn id="2" name="Serie" dataDxfId="31"/>
    <tableColumn id="3" name="FOLIO" dataDxfId="30"/>
    <tableColumn id="4" name="RAZON SOCIAL" dataDxfId="29"/>
    <tableColumn id="5" name="IMPORTE" dataDxfId="28" dataCellStyle="Moneda"/>
    <tableColumn id="6" name="Pendiente" dataDxfId="27"/>
    <tableColumn id="7" name="EFECTIVO" dataDxfId="26" dataCellStyle="Moneda"/>
    <tableColumn id="8" name="ESPECIE" dataDxfId="25"/>
    <tableColumn id="10" name="CONCEPTO" dataDxfId="2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a2" displayName="Tabla2" ref="B8:H56" totalsRowShown="0" headerRowDxfId="23" dataDxfId="21" headerRowBorderDxfId="22" tableBorderDxfId="20" totalsRowBorderDxfId="19">
  <autoFilter ref="B8:H56"/>
  <tableColumns count="7">
    <tableColumn id="1" name="FECHA" dataDxfId="18"/>
    <tableColumn id="2" name="FOLIO" dataDxfId="17"/>
    <tableColumn id="3" name="RAZON SOCIAL" dataDxfId="16"/>
    <tableColumn id="4" name="TOTAL" dataDxfId="15"/>
    <tableColumn id="5" name="EFECTIVO" dataDxfId="14"/>
    <tableColumn id="6" name="ESPECIE" dataDxfId="13"/>
    <tableColumn id="7" name="CONCEPTO" dataDxfId="1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1" name="Tabla1" displayName="Tabla1" ref="B8:H80" totalsRowShown="0" headerRowDxfId="11" dataDxfId="9" headerRowBorderDxfId="10" tableBorderDxfId="8" totalsRowBorderDxfId="7">
  <autoFilter ref="B8:H80"/>
  <sortState ref="B9:H80">
    <sortCondition ref="C8:C80"/>
  </sortState>
  <tableColumns count="7">
    <tableColumn id="1" name="FECHA" dataDxfId="6"/>
    <tableColumn id="2" name="FOLIO" dataDxfId="5"/>
    <tableColumn id="3" name="RAZON SOCIAL" dataDxfId="4"/>
    <tableColumn id="4" name="TOTAL" dataDxfId="3"/>
    <tableColumn id="5" name="EFECTIVO" dataDxfId="2"/>
    <tableColumn id="6" name="ESPECIE" dataDxfId="1"/>
    <tableColumn id="7" name="CONCEP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topLeftCell="B1" workbookViewId="0"/>
  </sheetViews>
  <sheetFormatPr baseColWidth="10" defaultRowHeight="15" x14ac:dyDescent="0.25"/>
  <cols>
    <col min="2" max="2" width="17.28515625" customWidth="1"/>
    <col min="3" max="3" width="15.85546875" customWidth="1"/>
    <col min="4" max="4" width="14.42578125" customWidth="1"/>
    <col min="5" max="5" width="37.140625" customWidth="1"/>
    <col min="6" max="6" width="17.85546875" customWidth="1"/>
    <col min="7" max="7" width="18.28515625" customWidth="1"/>
    <col min="8" max="8" width="20.5703125" customWidth="1"/>
    <col min="9" max="9" width="16.28515625" customWidth="1"/>
    <col min="10" max="10" width="28.5703125" customWidth="1"/>
  </cols>
  <sheetData>
    <row r="1" spans="1:11" x14ac:dyDescent="0.25">
      <c r="A1" s="1"/>
      <c r="B1" s="1"/>
      <c r="C1" s="2"/>
      <c r="D1" s="1"/>
      <c r="E1" s="2"/>
      <c r="F1" s="6"/>
      <c r="G1" s="1"/>
      <c r="H1" s="6"/>
      <c r="I1" s="7"/>
      <c r="J1" s="1"/>
      <c r="K1" s="1"/>
    </row>
    <row r="2" spans="1:11" x14ac:dyDescent="0.25">
      <c r="A2" s="1"/>
      <c r="B2" s="1"/>
      <c r="C2" s="2"/>
      <c r="D2" s="1"/>
      <c r="E2" s="2"/>
      <c r="F2" s="6"/>
      <c r="G2" s="1"/>
      <c r="H2" s="6"/>
      <c r="I2" s="7"/>
      <c r="J2" s="1"/>
      <c r="K2" s="1"/>
    </row>
    <row r="3" spans="1:11" x14ac:dyDescent="0.25">
      <c r="A3" s="1"/>
      <c r="B3" s="167" t="s">
        <v>0</v>
      </c>
      <c r="C3" s="168"/>
      <c r="D3" s="167"/>
      <c r="E3" s="167"/>
      <c r="F3" s="167"/>
      <c r="G3" s="168"/>
      <c r="H3" s="167"/>
      <c r="I3" s="167"/>
      <c r="J3" s="167"/>
      <c r="K3" s="1"/>
    </row>
    <row r="4" spans="1:11" x14ac:dyDescent="0.25">
      <c r="A4" s="1"/>
      <c r="B4" s="1"/>
      <c r="C4" s="2"/>
      <c r="D4" s="1"/>
      <c r="E4" s="2"/>
      <c r="F4" s="6"/>
      <c r="G4" s="1"/>
      <c r="H4" s="6"/>
      <c r="I4" s="7"/>
      <c r="J4" s="1"/>
      <c r="K4" s="1"/>
    </row>
    <row r="5" spans="1:11" x14ac:dyDescent="0.25">
      <c r="A5" s="1"/>
      <c r="B5" s="167" t="s">
        <v>127</v>
      </c>
      <c r="C5" s="168"/>
      <c r="D5" s="167"/>
      <c r="E5" s="167"/>
      <c r="F5" s="167"/>
      <c r="G5" s="168"/>
      <c r="H5" s="167"/>
      <c r="I5" s="167"/>
      <c r="J5" s="167"/>
      <c r="K5" s="1"/>
    </row>
    <row r="6" spans="1:11" ht="30" x14ac:dyDescent="0.25">
      <c r="A6" s="31"/>
      <c r="B6" s="32" t="s">
        <v>1</v>
      </c>
      <c r="C6" s="33" t="s">
        <v>128</v>
      </c>
      <c r="D6" s="32" t="s">
        <v>2</v>
      </c>
      <c r="E6" s="33" t="s">
        <v>3</v>
      </c>
      <c r="F6" s="34" t="s">
        <v>129</v>
      </c>
      <c r="G6" s="32" t="s">
        <v>130</v>
      </c>
      <c r="H6" s="34" t="s">
        <v>5</v>
      </c>
      <c r="I6" s="35" t="s">
        <v>6</v>
      </c>
      <c r="J6" s="32" t="s">
        <v>7</v>
      </c>
      <c r="K6" s="31"/>
    </row>
    <row r="7" spans="1:11" x14ac:dyDescent="0.25">
      <c r="A7" s="1"/>
      <c r="B7" s="36">
        <v>43110</v>
      </c>
      <c r="C7" s="2" t="s">
        <v>131</v>
      </c>
      <c r="D7" s="37">
        <v>3780</v>
      </c>
      <c r="E7" s="2" t="s">
        <v>52</v>
      </c>
      <c r="F7" s="38">
        <v>800</v>
      </c>
      <c r="G7" s="38">
        <v>800</v>
      </c>
      <c r="H7" s="38">
        <f>+G7</f>
        <v>800</v>
      </c>
      <c r="I7" s="7"/>
      <c r="J7" s="1"/>
      <c r="K7" s="1"/>
    </row>
    <row r="8" spans="1:11" x14ac:dyDescent="0.25">
      <c r="A8" s="1"/>
      <c r="B8" s="36">
        <v>43111</v>
      </c>
      <c r="C8" s="2" t="s">
        <v>131</v>
      </c>
      <c r="D8" s="37">
        <v>3781</v>
      </c>
      <c r="E8" s="2" t="s">
        <v>132</v>
      </c>
      <c r="F8" s="39">
        <v>12066.34</v>
      </c>
      <c r="G8" s="40">
        <v>12066.34</v>
      </c>
      <c r="H8" s="6"/>
      <c r="I8" s="7">
        <f>+F8</f>
        <v>12066.34</v>
      </c>
      <c r="J8" s="1" t="s">
        <v>76</v>
      </c>
      <c r="K8" s="1"/>
    </row>
    <row r="9" spans="1:11" x14ac:dyDescent="0.25">
      <c r="A9" s="1"/>
      <c r="B9" s="36">
        <v>43111</v>
      </c>
      <c r="C9" s="2" t="s">
        <v>131</v>
      </c>
      <c r="D9" s="37">
        <v>3782</v>
      </c>
      <c r="E9" s="2" t="s">
        <v>133</v>
      </c>
      <c r="F9" s="6">
        <v>3300</v>
      </c>
      <c r="G9" s="41">
        <v>3300</v>
      </c>
      <c r="H9" s="38"/>
      <c r="I9" s="38">
        <f>+F9</f>
        <v>3300</v>
      </c>
      <c r="J9" s="1" t="s">
        <v>134</v>
      </c>
      <c r="K9" s="1"/>
    </row>
    <row r="10" spans="1:11" x14ac:dyDescent="0.25">
      <c r="A10" s="1"/>
      <c r="B10" s="36">
        <v>43112</v>
      </c>
      <c r="C10" s="2" t="s">
        <v>131</v>
      </c>
      <c r="D10" s="37">
        <v>3783</v>
      </c>
      <c r="E10" s="2" t="s">
        <v>39</v>
      </c>
      <c r="F10" s="6">
        <v>10000</v>
      </c>
      <c r="G10" s="42">
        <v>10000</v>
      </c>
      <c r="H10" s="6">
        <f>+G10</f>
        <v>10000</v>
      </c>
      <c r="I10" s="7"/>
      <c r="J10" s="1"/>
      <c r="K10" s="1"/>
    </row>
    <row r="11" spans="1:11" x14ac:dyDescent="0.25">
      <c r="A11" s="1"/>
      <c r="B11" s="36">
        <v>43112</v>
      </c>
      <c r="C11" s="2" t="s">
        <v>131</v>
      </c>
      <c r="D11" s="37">
        <v>3784</v>
      </c>
      <c r="E11" s="2" t="s">
        <v>40</v>
      </c>
      <c r="F11" s="6">
        <v>4500</v>
      </c>
      <c r="G11" s="42">
        <v>4500</v>
      </c>
      <c r="H11" s="6">
        <f>+G11</f>
        <v>4500</v>
      </c>
      <c r="I11" s="7"/>
      <c r="J11" s="1"/>
      <c r="K11" s="1"/>
    </row>
    <row r="12" spans="1:11" x14ac:dyDescent="0.25">
      <c r="A12" s="1"/>
      <c r="B12" s="36">
        <v>43112</v>
      </c>
      <c r="C12" s="2" t="s">
        <v>131</v>
      </c>
      <c r="D12" s="37">
        <v>3786</v>
      </c>
      <c r="E12" s="2" t="s">
        <v>43</v>
      </c>
      <c r="F12" s="6">
        <v>400</v>
      </c>
      <c r="G12" s="1">
        <v>400</v>
      </c>
      <c r="H12" s="6">
        <f>+G12</f>
        <v>400</v>
      </c>
      <c r="I12" s="7"/>
      <c r="J12" s="1"/>
      <c r="K12" s="1"/>
    </row>
    <row r="13" spans="1:11" x14ac:dyDescent="0.25">
      <c r="A13" s="1"/>
      <c r="B13" s="36">
        <v>43112</v>
      </c>
      <c r="C13" s="2" t="s">
        <v>131</v>
      </c>
      <c r="D13" s="37">
        <v>3787</v>
      </c>
      <c r="E13" s="2" t="s">
        <v>8</v>
      </c>
      <c r="F13" s="6">
        <v>80</v>
      </c>
      <c r="G13" s="1">
        <v>80</v>
      </c>
      <c r="H13" s="6">
        <f>+G13</f>
        <v>80</v>
      </c>
      <c r="I13" s="7"/>
      <c r="J13" s="1"/>
      <c r="K13" s="1"/>
    </row>
    <row r="14" spans="1:11" x14ac:dyDescent="0.25">
      <c r="A14" s="1"/>
      <c r="B14" s="36">
        <v>43112</v>
      </c>
      <c r="C14" s="2" t="s">
        <v>131</v>
      </c>
      <c r="D14" s="37">
        <v>3788</v>
      </c>
      <c r="E14" s="2" t="s">
        <v>32</v>
      </c>
      <c r="F14" s="6">
        <v>3000</v>
      </c>
      <c r="G14" s="42">
        <v>3000</v>
      </c>
      <c r="H14" s="6">
        <f>+G14</f>
        <v>3000</v>
      </c>
      <c r="I14" s="7"/>
      <c r="J14" s="1"/>
      <c r="K14" s="1"/>
    </row>
    <row r="15" spans="1:11" x14ac:dyDescent="0.25">
      <c r="A15" s="1"/>
      <c r="B15" s="36">
        <v>43112</v>
      </c>
      <c r="C15" s="2" t="s">
        <v>131</v>
      </c>
      <c r="D15" s="37">
        <v>3789</v>
      </c>
      <c r="E15" s="2" t="s">
        <v>135</v>
      </c>
      <c r="F15" s="6">
        <v>5600</v>
      </c>
      <c r="G15" s="42">
        <v>5600</v>
      </c>
      <c r="H15" s="6"/>
      <c r="I15" s="7">
        <f>+F15</f>
        <v>5600</v>
      </c>
      <c r="J15" s="1" t="s">
        <v>136</v>
      </c>
      <c r="K15" s="1"/>
    </row>
    <row r="16" spans="1:11" x14ac:dyDescent="0.25">
      <c r="A16" s="1"/>
      <c r="B16" s="36">
        <v>43112</v>
      </c>
      <c r="C16" s="2" t="s">
        <v>131</v>
      </c>
      <c r="D16" s="37">
        <v>3790</v>
      </c>
      <c r="E16" s="2" t="s">
        <v>10</v>
      </c>
      <c r="F16" s="6">
        <v>2135</v>
      </c>
      <c r="G16" s="42">
        <v>2135</v>
      </c>
      <c r="H16" s="6"/>
      <c r="I16" s="7">
        <f>+F16</f>
        <v>2135</v>
      </c>
      <c r="J16" s="1" t="s">
        <v>63</v>
      </c>
      <c r="K16" s="1"/>
    </row>
    <row r="17" spans="1:11" x14ac:dyDescent="0.25">
      <c r="A17" s="1"/>
      <c r="B17" s="36">
        <v>43112</v>
      </c>
      <c r="C17" s="2" t="s">
        <v>131</v>
      </c>
      <c r="D17" s="37">
        <v>3791</v>
      </c>
      <c r="E17" s="2" t="s">
        <v>10</v>
      </c>
      <c r="F17" s="6">
        <v>3615</v>
      </c>
      <c r="G17" s="42">
        <v>3615</v>
      </c>
      <c r="H17" s="6"/>
      <c r="I17" s="7">
        <f>+F17</f>
        <v>3615</v>
      </c>
      <c r="J17" s="1" t="s">
        <v>63</v>
      </c>
      <c r="K17" s="1"/>
    </row>
    <row r="18" spans="1:11" x14ac:dyDescent="0.25">
      <c r="A18" s="1"/>
      <c r="B18" s="36">
        <v>43113</v>
      </c>
      <c r="C18" s="2" t="s">
        <v>131</v>
      </c>
      <c r="D18" s="37">
        <v>3792</v>
      </c>
      <c r="E18" s="2" t="s">
        <v>98</v>
      </c>
      <c r="F18" s="6">
        <v>4000</v>
      </c>
      <c r="G18" s="42">
        <v>4000</v>
      </c>
      <c r="H18" s="6">
        <f>+G18</f>
        <v>4000</v>
      </c>
      <c r="I18" s="7"/>
      <c r="J18" s="1"/>
      <c r="K18" s="1"/>
    </row>
    <row r="19" spans="1:11" x14ac:dyDescent="0.25">
      <c r="A19" s="1"/>
      <c r="B19" s="36">
        <v>43115</v>
      </c>
      <c r="C19" s="2" t="s">
        <v>131</v>
      </c>
      <c r="D19" s="37">
        <v>3793</v>
      </c>
      <c r="E19" s="2" t="s">
        <v>10</v>
      </c>
      <c r="F19" s="6">
        <v>1305</v>
      </c>
      <c r="G19" s="42">
        <v>1305</v>
      </c>
      <c r="H19" s="6"/>
      <c r="I19" s="7">
        <f>+F19</f>
        <v>1305</v>
      </c>
      <c r="J19" s="1" t="s">
        <v>63</v>
      </c>
      <c r="K19" s="1"/>
    </row>
    <row r="20" spans="1:11" x14ac:dyDescent="0.25">
      <c r="A20" s="1"/>
      <c r="B20" s="36">
        <v>43116</v>
      </c>
      <c r="C20" s="2" t="s">
        <v>131</v>
      </c>
      <c r="D20" s="37">
        <v>3794</v>
      </c>
      <c r="E20" s="2" t="s">
        <v>36</v>
      </c>
      <c r="F20" s="6">
        <v>750</v>
      </c>
      <c r="G20" s="1">
        <v>750</v>
      </c>
      <c r="H20" s="6">
        <f>+G20</f>
        <v>750</v>
      </c>
      <c r="I20" s="7"/>
      <c r="J20" s="1"/>
      <c r="K20" s="1"/>
    </row>
    <row r="21" spans="1:11" x14ac:dyDescent="0.25">
      <c r="A21" s="1"/>
      <c r="B21" s="36">
        <v>43117</v>
      </c>
      <c r="C21" s="2" t="s">
        <v>131</v>
      </c>
      <c r="D21" s="37">
        <v>3795</v>
      </c>
      <c r="E21" s="2" t="s">
        <v>27</v>
      </c>
      <c r="F21" s="6">
        <v>41401.199999999997</v>
      </c>
      <c r="G21" s="42">
        <v>41401.199999999997</v>
      </c>
      <c r="H21" s="6"/>
      <c r="I21" s="7">
        <f>+F21</f>
        <v>41401.199999999997</v>
      </c>
      <c r="J21" s="1" t="s">
        <v>79</v>
      </c>
      <c r="K21" s="1"/>
    </row>
    <row r="22" spans="1:11" x14ac:dyDescent="0.25">
      <c r="A22" s="43"/>
      <c r="B22" s="36">
        <v>43118</v>
      </c>
      <c r="C22" s="2" t="s">
        <v>131</v>
      </c>
      <c r="D22" s="37">
        <v>3798</v>
      </c>
      <c r="E22" s="2" t="s">
        <v>8</v>
      </c>
      <c r="F22" s="6">
        <v>1000</v>
      </c>
      <c r="G22" s="42">
        <v>1000</v>
      </c>
      <c r="H22" s="6">
        <v>1000</v>
      </c>
      <c r="I22" s="7"/>
      <c r="J22" s="1"/>
      <c r="K22" s="1"/>
    </row>
    <row r="23" spans="1:11" x14ac:dyDescent="0.25">
      <c r="A23" s="1"/>
      <c r="B23" s="36">
        <v>43118</v>
      </c>
      <c r="C23" s="2" t="s">
        <v>131</v>
      </c>
      <c r="D23" s="37">
        <v>3799</v>
      </c>
      <c r="E23" s="2" t="s">
        <v>10</v>
      </c>
      <c r="F23" s="6">
        <v>3270</v>
      </c>
      <c r="G23" s="42">
        <v>3270</v>
      </c>
      <c r="H23" s="6"/>
      <c r="I23" s="7">
        <f>+F23</f>
        <v>3270</v>
      </c>
      <c r="J23" s="1" t="s">
        <v>63</v>
      </c>
      <c r="K23" s="1"/>
    </row>
    <row r="24" spans="1:11" x14ac:dyDescent="0.25">
      <c r="A24" s="1"/>
      <c r="B24" s="36">
        <v>43118</v>
      </c>
      <c r="C24" s="2" t="s">
        <v>131</v>
      </c>
      <c r="D24" s="37">
        <v>3801</v>
      </c>
      <c r="E24" s="2" t="s">
        <v>137</v>
      </c>
      <c r="F24" s="6">
        <v>833</v>
      </c>
      <c r="G24" s="1">
        <v>833</v>
      </c>
      <c r="H24" s="6"/>
      <c r="I24" s="7">
        <f>+F24</f>
        <v>833</v>
      </c>
      <c r="J24" s="1" t="s">
        <v>138</v>
      </c>
      <c r="K24" s="1"/>
    </row>
    <row r="25" spans="1:11" x14ac:dyDescent="0.25">
      <c r="A25" s="1"/>
      <c r="B25" s="36">
        <v>43119</v>
      </c>
      <c r="C25" s="2" t="s">
        <v>131</v>
      </c>
      <c r="D25" s="37">
        <v>3803</v>
      </c>
      <c r="E25" s="2" t="s">
        <v>21</v>
      </c>
      <c r="F25" s="6">
        <v>450</v>
      </c>
      <c r="G25" s="1">
        <v>450</v>
      </c>
      <c r="H25" s="6">
        <f>+G25</f>
        <v>450</v>
      </c>
      <c r="I25" s="7"/>
      <c r="J25" s="1"/>
      <c r="K25" s="1"/>
    </row>
    <row r="26" spans="1:11" x14ac:dyDescent="0.25">
      <c r="A26" s="1"/>
      <c r="B26" s="36">
        <v>43122</v>
      </c>
      <c r="C26" s="2" t="s">
        <v>131</v>
      </c>
      <c r="D26" s="37">
        <v>3805</v>
      </c>
      <c r="E26" s="2" t="s">
        <v>9</v>
      </c>
      <c r="F26" s="6">
        <v>10000</v>
      </c>
      <c r="G26" s="42">
        <v>10000</v>
      </c>
      <c r="H26" s="6">
        <f>+G26</f>
        <v>10000</v>
      </c>
      <c r="I26" s="7"/>
      <c r="J26" s="1"/>
      <c r="K26" s="1"/>
    </row>
    <row r="27" spans="1:11" x14ac:dyDescent="0.25">
      <c r="A27" s="1"/>
      <c r="B27" s="36">
        <v>43124</v>
      </c>
      <c r="C27" s="2" t="s">
        <v>131</v>
      </c>
      <c r="D27" s="37">
        <v>3811</v>
      </c>
      <c r="E27" s="2" t="s">
        <v>52</v>
      </c>
      <c r="F27" s="6">
        <v>800</v>
      </c>
      <c r="G27" s="1">
        <v>800</v>
      </c>
      <c r="H27" s="6">
        <f>+G27</f>
        <v>800</v>
      </c>
      <c r="I27" s="7"/>
      <c r="J27" s="1"/>
      <c r="K27" s="1"/>
    </row>
    <row r="28" spans="1:11" x14ac:dyDescent="0.25">
      <c r="A28" s="1"/>
      <c r="B28" s="36">
        <v>43125</v>
      </c>
      <c r="C28" s="2" t="s">
        <v>131</v>
      </c>
      <c r="D28" s="37">
        <v>3813</v>
      </c>
      <c r="E28" s="2" t="s">
        <v>37</v>
      </c>
      <c r="F28" s="6">
        <v>750</v>
      </c>
      <c r="G28" s="1">
        <v>750</v>
      </c>
      <c r="H28" s="6">
        <f>+G28</f>
        <v>750</v>
      </c>
      <c r="I28" s="7"/>
      <c r="J28" s="1"/>
      <c r="K28" s="1"/>
    </row>
    <row r="29" spans="1:11" x14ac:dyDescent="0.25">
      <c r="A29" s="1"/>
      <c r="B29" s="44">
        <v>43125</v>
      </c>
      <c r="C29" s="45" t="s">
        <v>131</v>
      </c>
      <c r="D29" s="46">
        <v>3814</v>
      </c>
      <c r="E29" s="45" t="s">
        <v>139</v>
      </c>
      <c r="F29" s="47">
        <v>10000</v>
      </c>
      <c r="G29" s="48">
        <v>10000</v>
      </c>
      <c r="H29" s="47">
        <v>10000</v>
      </c>
      <c r="I29" s="49"/>
      <c r="J29" s="43"/>
      <c r="K29" s="1"/>
    </row>
    <row r="30" spans="1:11" x14ac:dyDescent="0.25">
      <c r="A30" s="1"/>
      <c r="B30" s="36">
        <v>43126</v>
      </c>
      <c r="C30" s="2" t="s">
        <v>131</v>
      </c>
      <c r="D30" s="37">
        <v>3815</v>
      </c>
      <c r="E30" s="2" t="s">
        <v>140</v>
      </c>
      <c r="F30" s="6">
        <v>4800</v>
      </c>
      <c r="G30" s="1">
        <v>4800</v>
      </c>
      <c r="H30" s="6">
        <f>+G30</f>
        <v>4800</v>
      </c>
      <c r="I30" s="7"/>
      <c r="J30" s="1"/>
      <c r="K30" s="1"/>
    </row>
    <row r="31" spans="1:11" x14ac:dyDescent="0.25">
      <c r="A31" s="1"/>
      <c r="B31" s="36">
        <v>43130</v>
      </c>
      <c r="C31" s="2" t="s">
        <v>131</v>
      </c>
      <c r="D31" s="37">
        <v>3817</v>
      </c>
      <c r="E31" s="2" t="s">
        <v>18</v>
      </c>
      <c r="F31" s="6">
        <v>670</v>
      </c>
      <c r="G31" s="1">
        <v>670</v>
      </c>
      <c r="H31" s="6"/>
      <c r="I31" s="7">
        <f t="shared" ref="I31:I39" si="0">+F31</f>
        <v>670</v>
      </c>
      <c r="J31" s="1" t="s">
        <v>71</v>
      </c>
      <c r="K31" s="1"/>
    </row>
    <row r="32" spans="1:11" x14ac:dyDescent="0.25">
      <c r="A32" s="1"/>
      <c r="B32" s="36">
        <v>43130</v>
      </c>
      <c r="C32" s="2" t="s">
        <v>131</v>
      </c>
      <c r="D32" s="37">
        <v>3818</v>
      </c>
      <c r="E32" s="2" t="s">
        <v>17</v>
      </c>
      <c r="F32" s="6">
        <v>420</v>
      </c>
      <c r="G32" s="1">
        <v>420</v>
      </c>
      <c r="H32" s="6"/>
      <c r="I32" s="7">
        <f t="shared" si="0"/>
        <v>420</v>
      </c>
      <c r="J32" s="1" t="s">
        <v>70</v>
      </c>
      <c r="K32" s="1"/>
    </row>
    <row r="33" spans="1:11" x14ac:dyDescent="0.25">
      <c r="A33" s="1"/>
      <c r="B33" s="36">
        <v>43130</v>
      </c>
      <c r="C33" s="2" t="s">
        <v>131</v>
      </c>
      <c r="D33" s="37">
        <v>3819</v>
      </c>
      <c r="E33" s="2" t="s">
        <v>16</v>
      </c>
      <c r="F33" s="6">
        <v>446</v>
      </c>
      <c r="G33" s="1">
        <v>446</v>
      </c>
      <c r="H33" s="6"/>
      <c r="I33" s="7">
        <f t="shared" si="0"/>
        <v>446</v>
      </c>
      <c r="J33" s="1" t="s">
        <v>69</v>
      </c>
      <c r="K33" s="1"/>
    </row>
    <row r="34" spans="1:11" x14ac:dyDescent="0.25">
      <c r="A34" s="1"/>
      <c r="B34" s="36">
        <v>43130</v>
      </c>
      <c r="C34" s="2" t="s">
        <v>131</v>
      </c>
      <c r="D34" s="37">
        <v>3820</v>
      </c>
      <c r="E34" s="2" t="s">
        <v>141</v>
      </c>
      <c r="F34" s="6">
        <v>720</v>
      </c>
      <c r="G34" s="1">
        <v>720</v>
      </c>
      <c r="H34" s="6"/>
      <c r="I34" s="7">
        <f t="shared" si="0"/>
        <v>720</v>
      </c>
      <c r="J34" s="1" t="s">
        <v>68</v>
      </c>
      <c r="K34" s="1"/>
    </row>
    <row r="35" spans="1:11" x14ac:dyDescent="0.25">
      <c r="A35" s="1"/>
      <c r="B35" s="36">
        <v>43130</v>
      </c>
      <c r="C35" s="2" t="s">
        <v>131</v>
      </c>
      <c r="D35" s="37">
        <v>3821</v>
      </c>
      <c r="E35" s="2" t="s">
        <v>14</v>
      </c>
      <c r="F35" s="6">
        <v>250</v>
      </c>
      <c r="G35" s="1">
        <v>250</v>
      </c>
      <c r="H35" s="6"/>
      <c r="I35" s="7">
        <f t="shared" si="0"/>
        <v>250</v>
      </c>
      <c r="J35" s="1" t="s">
        <v>67</v>
      </c>
      <c r="K35" s="1"/>
    </row>
    <row r="36" spans="1:11" x14ac:dyDescent="0.25">
      <c r="A36" s="1"/>
      <c r="B36" s="36">
        <v>43130</v>
      </c>
      <c r="C36" s="2" t="s">
        <v>131</v>
      </c>
      <c r="D36" s="37">
        <v>3822</v>
      </c>
      <c r="E36" s="2" t="s">
        <v>13</v>
      </c>
      <c r="F36" s="6">
        <v>1160</v>
      </c>
      <c r="G36" s="42">
        <v>1160</v>
      </c>
      <c r="H36" s="6"/>
      <c r="I36" s="7">
        <f t="shared" si="0"/>
        <v>1160</v>
      </c>
      <c r="J36" s="1" t="s">
        <v>66</v>
      </c>
      <c r="K36" s="1"/>
    </row>
    <row r="37" spans="1:11" x14ac:dyDescent="0.25">
      <c r="A37" s="1"/>
      <c r="B37" s="36">
        <v>43130</v>
      </c>
      <c r="C37" s="2" t="s">
        <v>131</v>
      </c>
      <c r="D37" s="37">
        <v>3823</v>
      </c>
      <c r="E37" s="2" t="s">
        <v>142</v>
      </c>
      <c r="F37" s="6">
        <v>320</v>
      </c>
      <c r="G37" s="1">
        <v>320</v>
      </c>
      <c r="H37" s="6"/>
      <c r="I37" s="7">
        <f t="shared" si="0"/>
        <v>320</v>
      </c>
      <c r="J37" s="1" t="s">
        <v>64</v>
      </c>
      <c r="K37" s="1"/>
    </row>
    <row r="38" spans="1:11" x14ac:dyDescent="0.25">
      <c r="A38" s="1"/>
      <c r="B38" s="36">
        <v>43130</v>
      </c>
      <c r="C38" s="2" t="s">
        <v>131</v>
      </c>
      <c r="D38" s="37">
        <v>3824</v>
      </c>
      <c r="E38" s="2" t="s">
        <v>12</v>
      </c>
      <c r="F38" s="6">
        <v>1320</v>
      </c>
      <c r="G38" s="42">
        <v>1320</v>
      </c>
      <c r="H38" s="6"/>
      <c r="I38" s="7">
        <f t="shared" si="0"/>
        <v>1320</v>
      </c>
      <c r="J38" s="1" t="s">
        <v>65</v>
      </c>
      <c r="K38" s="1"/>
    </row>
    <row r="39" spans="1:11" x14ac:dyDescent="0.25">
      <c r="A39" s="1"/>
      <c r="B39" s="36">
        <v>43130</v>
      </c>
      <c r="C39" s="2" t="s">
        <v>131</v>
      </c>
      <c r="D39" s="37">
        <v>3825</v>
      </c>
      <c r="E39" s="2" t="s">
        <v>11</v>
      </c>
      <c r="F39" s="6">
        <v>560</v>
      </c>
      <c r="G39" s="1">
        <v>560</v>
      </c>
      <c r="H39" s="6"/>
      <c r="I39" s="7">
        <f t="shared" si="0"/>
        <v>560</v>
      </c>
      <c r="J39" s="1" t="s">
        <v>64</v>
      </c>
      <c r="K39" s="1"/>
    </row>
    <row r="40" spans="1:11" x14ac:dyDescent="0.25">
      <c r="A40" s="1"/>
      <c r="B40" s="36">
        <v>43131</v>
      </c>
      <c r="C40" s="2" t="s">
        <v>131</v>
      </c>
      <c r="D40" s="37">
        <v>3826</v>
      </c>
      <c r="E40" s="2" t="s">
        <v>35</v>
      </c>
      <c r="F40" s="6">
        <v>1000</v>
      </c>
      <c r="G40" s="42">
        <v>1000</v>
      </c>
      <c r="H40" s="6">
        <f>+G40</f>
        <v>1000</v>
      </c>
      <c r="I40" s="7"/>
      <c r="J40" s="1"/>
      <c r="K40" s="1"/>
    </row>
    <row r="41" spans="1:11" x14ac:dyDescent="0.25">
      <c r="A41" s="1"/>
      <c r="B41" s="36">
        <v>43131</v>
      </c>
      <c r="C41" s="2" t="s">
        <v>131</v>
      </c>
      <c r="D41" s="37">
        <v>3828</v>
      </c>
      <c r="E41" s="2" t="s">
        <v>10</v>
      </c>
      <c r="F41" s="50">
        <v>1462.5</v>
      </c>
      <c r="G41" s="51">
        <v>1462.5</v>
      </c>
      <c r="H41" s="6"/>
      <c r="I41" s="7">
        <f>+F41</f>
        <v>1462.5</v>
      </c>
      <c r="J41" s="1" t="s">
        <v>63</v>
      </c>
      <c r="K41" s="1"/>
    </row>
    <row r="42" spans="1:11" x14ac:dyDescent="0.25">
      <c r="A42" s="1"/>
      <c r="B42" s="36">
        <v>43131</v>
      </c>
      <c r="C42" s="2" t="s">
        <v>131</v>
      </c>
      <c r="D42" s="37">
        <v>3829</v>
      </c>
      <c r="E42" s="2" t="s">
        <v>10</v>
      </c>
      <c r="F42" s="52">
        <v>1620</v>
      </c>
      <c r="G42" s="53">
        <v>1620</v>
      </c>
      <c r="H42" s="6"/>
      <c r="I42" s="7">
        <f>+F42</f>
        <v>1620</v>
      </c>
      <c r="J42" s="1" t="s">
        <v>63</v>
      </c>
      <c r="K42" s="1"/>
    </row>
    <row r="43" spans="1:11" x14ac:dyDescent="0.25">
      <c r="A43" s="1"/>
      <c r="B43" s="36">
        <v>43131</v>
      </c>
      <c r="C43" s="2" t="s">
        <v>131</v>
      </c>
      <c r="D43" s="37">
        <v>3830</v>
      </c>
      <c r="E43" s="2" t="s">
        <v>10</v>
      </c>
      <c r="F43" s="6">
        <v>2770</v>
      </c>
      <c r="G43" s="42">
        <v>2770</v>
      </c>
      <c r="H43" s="6"/>
      <c r="I43" s="7">
        <f>+F43</f>
        <v>2770</v>
      </c>
      <c r="J43" s="1" t="s">
        <v>63</v>
      </c>
      <c r="K43" s="1"/>
    </row>
    <row r="44" spans="1:11" x14ac:dyDescent="0.25">
      <c r="A44" s="1"/>
      <c r="B44" s="36">
        <v>43131</v>
      </c>
      <c r="C44" s="2" t="s">
        <v>131</v>
      </c>
      <c r="D44" s="37">
        <v>3831</v>
      </c>
      <c r="E44" s="2" t="s">
        <v>10</v>
      </c>
      <c r="F44" s="6">
        <v>1530</v>
      </c>
      <c r="G44" s="42">
        <v>1530</v>
      </c>
      <c r="H44" s="6"/>
      <c r="I44" s="7">
        <f>+F44</f>
        <v>1530</v>
      </c>
      <c r="J44" s="1" t="s">
        <v>63</v>
      </c>
      <c r="K44" s="1"/>
    </row>
    <row r="45" spans="1:11" x14ac:dyDescent="0.25">
      <c r="A45" s="1"/>
      <c r="B45" s="1"/>
      <c r="C45" s="2"/>
      <c r="D45" s="1"/>
      <c r="E45" s="2"/>
      <c r="F45" s="6"/>
      <c r="G45" s="1"/>
      <c r="H45" s="6"/>
      <c r="I45" s="7"/>
      <c r="J45" s="1"/>
      <c r="K45" s="1"/>
    </row>
    <row r="46" spans="1:11" x14ac:dyDescent="0.25">
      <c r="A46" s="1"/>
      <c r="B46" s="1"/>
      <c r="C46" s="2"/>
      <c r="D46" s="1"/>
      <c r="E46" s="2"/>
      <c r="F46" s="6"/>
      <c r="G46" s="1"/>
      <c r="H46" s="6"/>
      <c r="I46" s="7"/>
      <c r="J46" s="1"/>
      <c r="K46" s="1"/>
    </row>
  </sheetData>
  <mergeCells count="2">
    <mergeCell ref="B3:J3"/>
    <mergeCell ref="B5:J5"/>
  </mergeCells>
  <pageMargins left="0.7" right="0.7" top="0.75" bottom="0.75" header="0.3" footer="0.3"/>
  <drawing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67"/>
  <sheetViews>
    <sheetView workbookViewId="0">
      <selection activeCell="E12" sqref="E12"/>
    </sheetView>
  </sheetViews>
  <sheetFormatPr baseColWidth="10" defaultRowHeight="15" x14ac:dyDescent="0.25"/>
  <cols>
    <col min="3" max="3" width="11.42578125" style="139"/>
    <col min="4" max="4" width="59.28515625" bestFit="1" customWidth="1"/>
    <col min="5" max="5" width="17.140625" style="138" customWidth="1"/>
    <col min="6" max="6" width="13.85546875" style="138" customWidth="1"/>
    <col min="7" max="7" width="16.85546875" style="138" bestFit="1" customWidth="1"/>
    <col min="8" max="8" width="42.28515625" style="138" bestFit="1" customWidth="1"/>
  </cols>
  <sheetData>
    <row r="3" spans="2:12" x14ac:dyDescent="0.25">
      <c r="D3" s="167" t="s">
        <v>0</v>
      </c>
      <c r="E3" s="167"/>
      <c r="F3" s="167"/>
      <c r="G3" s="167"/>
      <c r="H3" s="167"/>
      <c r="I3" s="167"/>
      <c r="J3" s="167"/>
    </row>
    <row r="4" spans="2:12" x14ac:dyDescent="0.25">
      <c r="D4" s="169" t="s">
        <v>423</v>
      </c>
      <c r="E4" s="169"/>
      <c r="F4" s="169"/>
      <c r="G4" s="169"/>
      <c r="H4" s="169"/>
      <c r="I4" s="169"/>
      <c r="J4" s="169"/>
      <c r="K4" s="169"/>
      <c r="L4" s="169"/>
    </row>
    <row r="7" spans="2:12" x14ac:dyDescent="0.25">
      <c r="B7" s="125" t="s">
        <v>1</v>
      </c>
      <c r="C7" s="125" t="s">
        <v>2</v>
      </c>
      <c r="D7" s="125" t="s">
        <v>3</v>
      </c>
      <c r="E7" s="132" t="s">
        <v>4</v>
      </c>
      <c r="F7" s="132" t="s">
        <v>5</v>
      </c>
      <c r="G7" s="132" t="s">
        <v>6</v>
      </c>
      <c r="H7" s="132" t="s">
        <v>7</v>
      </c>
    </row>
    <row r="8" spans="2:12" x14ac:dyDescent="0.25">
      <c r="B8" s="25">
        <v>43374</v>
      </c>
      <c r="C8" s="12">
        <v>4522</v>
      </c>
      <c r="D8" s="13" t="s">
        <v>8</v>
      </c>
      <c r="E8" s="140">
        <f>G8+F8</f>
        <v>18848</v>
      </c>
      <c r="F8" s="140"/>
      <c r="G8" s="140">
        <v>18848</v>
      </c>
      <c r="H8" s="15" t="s">
        <v>412</v>
      </c>
    </row>
    <row r="9" spans="2:12" x14ac:dyDescent="0.25">
      <c r="B9" s="25">
        <v>43375</v>
      </c>
      <c r="C9" s="12">
        <v>4533</v>
      </c>
      <c r="D9" s="13" t="s">
        <v>264</v>
      </c>
      <c r="E9" s="140">
        <v>32805</v>
      </c>
      <c r="F9" s="62"/>
      <c r="G9" s="140">
        <v>32805</v>
      </c>
      <c r="H9" s="15" t="s">
        <v>79</v>
      </c>
    </row>
    <row r="10" spans="2:12" x14ac:dyDescent="0.25">
      <c r="B10" s="25">
        <v>43378</v>
      </c>
      <c r="C10" s="12">
        <v>4524</v>
      </c>
      <c r="D10" s="13" t="s">
        <v>265</v>
      </c>
      <c r="E10" s="140">
        <f t="shared" ref="E10:E24" si="0">G10+F10</f>
        <v>400</v>
      </c>
      <c r="F10" s="140">
        <v>400</v>
      </c>
      <c r="G10" s="140"/>
      <c r="H10" s="15"/>
    </row>
    <row r="11" spans="2:12" x14ac:dyDescent="0.25">
      <c r="B11" s="25">
        <v>43378</v>
      </c>
      <c r="C11" s="12">
        <v>4525</v>
      </c>
      <c r="D11" s="13" t="s">
        <v>35</v>
      </c>
      <c r="E11" s="140">
        <f t="shared" si="0"/>
        <v>1000</v>
      </c>
      <c r="F11" s="140">
        <v>1000</v>
      </c>
      <c r="G11" s="140"/>
      <c r="H11" s="15"/>
    </row>
    <row r="12" spans="2:12" x14ac:dyDescent="0.25">
      <c r="B12" s="73">
        <v>43378</v>
      </c>
      <c r="C12" s="12">
        <v>4526</v>
      </c>
      <c r="D12" s="13" t="s">
        <v>40</v>
      </c>
      <c r="E12" s="128">
        <f t="shared" si="0"/>
        <v>4500</v>
      </c>
      <c r="F12" s="128">
        <v>4500</v>
      </c>
      <c r="G12" s="128"/>
      <c r="H12" s="128"/>
    </row>
    <row r="13" spans="2:12" x14ac:dyDescent="0.25">
      <c r="B13" s="25">
        <v>43378</v>
      </c>
      <c r="C13" s="12">
        <v>4527</v>
      </c>
      <c r="D13" s="13" t="s">
        <v>23</v>
      </c>
      <c r="E13" s="140">
        <f t="shared" si="0"/>
        <v>3012.48</v>
      </c>
      <c r="F13" s="140"/>
      <c r="G13" s="140">
        <v>3012.48</v>
      </c>
      <c r="H13" s="15" t="s">
        <v>262</v>
      </c>
    </row>
    <row r="14" spans="2:12" x14ac:dyDescent="0.25">
      <c r="B14" s="25">
        <v>43381</v>
      </c>
      <c r="C14" s="12">
        <v>4531</v>
      </c>
      <c r="D14" s="13" t="s">
        <v>295</v>
      </c>
      <c r="E14" s="140">
        <f t="shared" si="0"/>
        <v>5600</v>
      </c>
      <c r="F14" s="140"/>
      <c r="G14" s="140">
        <v>5600</v>
      </c>
      <c r="H14" s="15" t="s">
        <v>296</v>
      </c>
    </row>
    <row r="15" spans="2:12" x14ac:dyDescent="0.25">
      <c r="B15" s="25">
        <v>43383</v>
      </c>
      <c r="C15" s="12">
        <v>4534</v>
      </c>
      <c r="D15" s="13" t="s">
        <v>8</v>
      </c>
      <c r="E15" s="140">
        <f t="shared" si="0"/>
        <v>2215.88</v>
      </c>
      <c r="F15" s="140"/>
      <c r="G15" s="140">
        <v>2215.88</v>
      </c>
      <c r="H15" s="15" t="s">
        <v>279</v>
      </c>
    </row>
    <row r="16" spans="2:12" x14ac:dyDescent="0.25">
      <c r="B16" s="25">
        <v>43383</v>
      </c>
      <c r="C16" s="12">
        <v>4535</v>
      </c>
      <c r="D16" s="13" t="s">
        <v>8</v>
      </c>
      <c r="E16" s="140">
        <f t="shared" si="0"/>
        <v>2420</v>
      </c>
      <c r="F16" s="140"/>
      <c r="G16" s="140">
        <v>2420</v>
      </c>
      <c r="H16" s="15" t="s">
        <v>280</v>
      </c>
    </row>
    <row r="17" spans="2:8" x14ac:dyDescent="0.25">
      <c r="B17" s="25">
        <v>43383</v>
      </c>
      <c r="C17" s="12">
        <v>4536</v>
      </c>
      <c r="D17" s="13" t="s">
        <v>8</v>
      </c>
      <c r="E17" s="140">
        <f t="shared" si="0"/>
        <v>347</v>
      </c>
      <c r="F17" s="140"/>
      <c r="G17" s="140">
        <v>347</v>
      </c>
      <c r="H17" s="15" t="s">
        <v>281</v>
      </c>
    </row>
    <row r="18" spans="2:8" x14ac:dyDescent="0.25">
      <c r="B18" s="25">
        <v>43383</v>
      </c>
      <c r="C18" s="12">
        <v>4537</v>
      </c>
      <c r="D18" s="13" t="s">
        <v>8</v>
      </c>
      <c r="E18" s="140">
        <f t="shared" si="0"/>
        <v>1920</v>
      </c>
      <c r="F18" s="140"/>
      <c r="G18" s="140">
        <v>1920</v>
      </c>
      <c r="H18" s="15" t="s">
        <v>282</v>
      </c>
    </row>
    <row r="19" spans="2:8" x14ac:dyDescent="0.25">
      <c r="B19" s="25">
        <v>43383</v>
      </c>
      <c r="C19" s="12">
        <v>4538</v>
      </c>
      <c r="D19" s="13" t="s">
        <v>8</v>
      </c>
      <c r="E19" s="140">
        <f t="shared" si="0"/>
        <v>4130</v>
      </c>
      <c r="F19" s="140"/>
      <c r="G19" s="140">
        <v>4130</v>
      </c>
      <c r="H19" s="15" t="s">
        <v>283</v>
      </c>
    </row>
    <row r="20" spans="2:8" x14ac:dyDescent="0.25">
      <c r="B20" s="25">
        <v>43383</v>
      </c>
      <c r="C20" s="12">
        <v>4539</v>
      </c>
      <c r="D20" s="13" t="s">
        <v>8</v>
      </c>
      <c r="E20" s="140">
        <f t="shared" si="0"/>
        <v>695</v>
      </c>
      <c r="F20" s="140"/>
      <c r="G20" s="140">
        <v>695</v>
      </c>
      <c r="H20" s="15" t="s">
        <v>110</v>
      </c>
    </row>
    <row r="21" spans="2:8" x14ac:dyDescent="0.25">
      <c r="B21" s="25">
        <v>43383</v>
      </c>
      <c r="C21" s="12">
        <v>4540</v>
      </c>
      <c r="D21" s="13" t="s">
        <v>8</v>
      </c>
      <c r="E21" s="140">
        <f t="shared" si="0"/>
        <v>814.1</v>
      </c>
      <c r="F21" s="140"/>
      <c r="G21" s="140">
        <v>814.1</v>
      </c>
      <c r="H21" s="15" t="s">
        <v>110</v>
      </c>
    </row>
    <row r="22" spans="2:8" x14ac:dyDescent="0.25">
      <c r="B22" s="25">
        <v>43383</v>
      </c>
      <c r="C22" s="12">
        <v>4541</v>
      </c>
      <c r="D22" s="13" t="s">
        <v>8</v>
      </c>
      <c r="E22" s="140">
        <f t="shared" si="0"/>
        <v>37021.08</v>
      </c>
      <c r="F22" s="140"/>
      <c r="G22" s="140">
        <v>37021.08</v>
      </c>
      <c r="H22" s="15" t="s">
        <v>110</v>
      </c>
    </row>
    <row r="23" spans="2:8" x14ac:dyDescent="0.25">
      <c r="B23" s="25">
        <v>43383</v>
      </c>
      <c r="C23" s="12">
        <v>4542</v>
      </c>
      <c r="D23" s="13" t="s">
        <v>8</v>
      </c>
      <c r="E23" s="140">
        <f t="shared" si="0"/>
        <v>21264</v>
      </c>
      <c r="F23" s="140"/>
      <c r="G23" s="140">
        <v>21264</v>
      </c>
      <c r="H23" s="15" t="s">
        <v>284</v>
      </c>
    </row>
    <row r="24" spans="2:8" x14ac:dyDescent="0.25">
      <c r="B24" s="25">
        <v>43388</v>
      </c>
      <c r="C24" s="12">
        <v>4543</v>
      </c>
      <c r="D24" s="13" t="s">
        <v>10</v>
      </c>
      <c r="E24" s="140">
        <f t="shared" si="0"/>
        <v>1287.5</v>
      </c>
      <c r="F24" s="140"/>
      <c r="G24" s="140">
        <v>1287.5</v>
      </c>
      <c r="H24" s="15" t="s">
        <v>63</v>
      </c>
    </row>
    <row r="25" spans="2:8" x14ac:dyDescent="0.25">
      <c r="B25" s="149">
        <v>43388</v>
      </c>
      <c r="C25" s="12">
        <v>4604</v>
      </c>
      <c r="D25" s="145" t="s">
        <v>8</v>
      </c>
      <c r="E25" s="140">
        <f>F25+G25</f>
        <v>80</v>
      </c>
      <c r="F25" s="147">
        <v>80</v>
      </c>
      <c r="G25" s="128"/>
      <c r="H25" s="128"/>
    </row>
    <row r="26" spans="2:8" x14ac:dyDescent="0.25">
      <c r="B26" s="73">
        <v>43389</v>
      </c>
      <c r="C26" s="12">
        <v>4544</v>
      </c>
      <c r="D26" s="25" t="s">
        <v>32</v>
      </c>
      <c r="E26" s="140">
        <f t="shared" ref="E26:E66" si="1">G26+F26</f>
        <v>3000</v>
      </c>
      <c r="F26" s="140">
        <v>3000</v>
      </c>
      <c r="G26" s="140"/>
      <c r="H26" s="15"/>
    </row>
    <row r="27" spans="2:8" x14ac:dyDescent="0.25">
      <c r="B27" s="25">
        <v>43390</v>
      </c>
      <c r="C27" s="12">
        <v>4546</v>
      </c>
      <c r="D27" s="13" t="s">
        <v>28</v>
      </c>
      <c r="E27" s="140">
        <f t="shared" si="1"/>
        <v>300</v>
      </c>
      <c r="F27" s="140">
        <v>300</v>
      </c>
      <c r="G27" s="140"/>
      <c r="H27" s="15"/>
    </row>
    <row r="28" spans="2:8" x14ac:dyDescent="0.25">
      <c r="B28" s="25">
        <v>43395</v>
      </c>
      <c r="C28" s="12">
        <v>4548</v>
      </c>
      <c r="D28" s="13" t="s">
        <v>291</v>
      </c>
      <c r="E28" s="140">
        <f t="shared" si="1"/>
        <v>3300</v>
      </c>
      <c r="F28" s="140"/>
      <c r="G28" s="140">
        <v>3300</v>
      </c>
      <c r="H28" s="15" t="s">
        <v>292</v>
      </c>
    </row>
    <row r="29" spans="2:8" x14ac:dyDescent="0.25">
      <c r="B29" s="25">
        <v>43396</v>
      </c>
      <c r="C29" s="12">
        <v>4549</v>
      </c>
      <c r="D29" s="13" t="s">
        <v>26</v>
      </c>
      <c r="E29" s="140">
        <f t="shared" si="1"/>
        <v>4664.6099999999997</v>
      </c>
      <c r="F29" s="140"/>
      <c r="G29" s="140">
        <v>4664.6099999999997</v>
      </c>
      <c r="H29" s="15" t="s">
        <v>300</v>
      </c>
    </row>
    <row r="30" spans="2:8" x14ac:dyDescent="0.25">
      <c r="B30" s="25">
        <v>43396</v>
      </c>
      <c r="C30" s="12">
        <v>4550</v>
      </c>
      <c r="D30" s="13" t="s">
        <v>298</v>
      </c>
      <c r="E30" s="140">
        <f t="shared" si="1"/>
        <v>700</v>
      </c>
      <c r="F30" s="140">
        <v>700</v>
      </c>
      <c r="G30" s="140"/>
      <c r="H30" s="15"/>
    </row>
    <row r="31" spans="2:8" x14ac:dyDescent="0.25">
      <c r="B31" s="25">
        <v>43399</v>
      </c>
      <c r="C31" s="12">
        <v>4551</v>
      </c>
      <c r="D31" s="13" t="s">
        <v>8</v>
      </c>
      <c r="E31" s="140">
        <f t="shared" si="1"/>
        <v>320</v>
      </c>
      <c r="F31" s="140"/>
      <c r="G31" s="140">
        <v>320</v>
      </c>
      <c r="H31" s="15" t="s">
        <v>285</v>
      </c>
    </row>
    <row r="32" spans="2:8" x14ac:dyDescent="0.25">
      <c r="B32" s="25">
        <v>43399</v>
      </c>
      <c r="C32" s="12">
        <v>4552</v>
      </c>
      <c r="D32" s="13" t="s">
        <v>8</v>
      </c>
      <c r="E32" s="140">
        <f t="shared" si="1"/>
        <v>350</v>
      </c>
      <c r="F32" s="140"/>
      <c r="G32" s="140">
        <v>350</v>
      </c>
      <c r="H32" s="15" t="s">
        <v>286</v>
      </c>
    </row>
    <row r="33" spans="2:8" x14ac:dyDescent="0.25">
      <c r="B33" s="25">
        <v>43402</v>
      </c>
      <c r="C33" s="12">
        <v>4553</v>
      </c>
      <c r="D33" s="13" t="s">
        <v>266</v>
      </c>
      <c r="E33" s="140">
        <f t="shared" si="1"/>
        <v>500</v>
      </c>
      <c r="F33" s="140">
        <v>500</v>
      </c>
      <c r="G33" s="140"/>
      <c r="H33" s="15"/>
    </row>
    <row r="34" spans="2:8" x14ac:dyDescent="0.25">
      <c r="B34" s="25">
        <v>43402</v>
      </c>
      <c r="C34" s="12">
        <v>4554</v>
      </c>
      <c r="D34" s="13" t="s">
        <v>8</v>
      </c>
      <c r="E34" s="140">
        <f t="shared" si="1"/>
        <v>4255.2</v>
      </c>
      <c r="F34" s="140"/>
      <c r="G34" s="140">
        <v>4255.2</v>
      </c>
      <c r="H34" s="15" t="s">
        <v>287</v>
      </c>
    </row>
    <row r="35" spans="2:8" x14ac:dyDescent="0.25">
      <c r="B35" s="25">
        <v>43402</v>
      </c>
      <c r="C35" s="12">
        <v>4555</v>
      </c>
      <c r="D35" s="13" t="s">
        <v>55</v>
      </c>
      <c r="E35" s="140">
        <f t="shared" si="1"/>
        <v>500</v>
      </c>
      <c r="F35" s="140">
        <v>500</v>
      </c>
      <c r="G35" s="140"/>
      <c r="H35" s="15"/>
    </row>
    <row r="36" spans="2:8" x14ac:dyDescent="0.25">
      <c r="B36" s="73">
        <v>43403</v>
      </c>
      <c r="C36" s="12">
        <v>4557</v>
      </c>
      <c r="D36" s="13" t="s">
        <v>31</v>
      </c>
      <c r="E36" s="128">
        <f t="shared" si="1"/>
        <v>500</v>
      </c>
      <c r="F36" s="128">
        <v>500</v>
      </c>
      <c r="G36" s="128"/>
      <c r="H36" s="128"/>
    </row>
    <row r="37" spans="2:8" x14ac:dyDescent="0.25">
      <c r="B37" s="25">
        <v>43403</v>
      </c>
      <c r="C37" s="12">
        <v>4558</v>
      </c>
      <c r="D37" s="13" t="s">
        <v>45</v>
      </c>
      <c r="E37" s="140">
        <f t="shared" si="1"/>
        <v>500</v>
      </c>
      <c r="F37" s="140">
        <v>500</v>
      </c>
      <c r="G37" s="140"/>
      <c r="H37" s="15"/>
    </row>
    <row r="38" spans="2:8" x14ac:dyDescent="0.25">
      <c r="B38" s="25">
        <v>43403</v>
      </c>
      <c r="C38" s="12">
        <v>4559</v>
      </c>
      <c r="D38" s="13" t="s">
        <v>19</v>
      </c>
      <c r="E38" s="140">
        <f t="shared" si="1"/>
        <v>1000</v>
      </c>
      <c r="F38" s="140">
        <v>1000</v>
      </c>
      <c r="G38" s="140"/>
      <c r="H38" s="15"/>
    </row>
    <row r="39" spans="2:8" x14ac:dyDescent="0.25">
      <c r="B39" s="25">
        <v>43403</v>
      </c>
      <c r="C39" s="12">
        <v>4560</v>
      </c>
      <c r="D39" s="13" t="s">
        <v>51</v>
      </c>
      <c r="E39" s="140">
        <f t="shared" si="1"/>
        <v>500</v>
      </c>
      <c r="F39" s="140">
        <v>500</v>
      </c>
      <c r="G39" s="140"/>
      <c r="H39" s="15"/>
    </row>
    <row r="40" spans="2:8" x14ac:dyDescent="0.25">
      <c r="B40" s="25">
        <v>43403</v>
      </c>
      <c r="C40" s="12">
        <v>4561</v>
      </c>
      <c r="D40" s="13" t="s">
        <v>34</v>
      </c>
      <c r="E40" s="140">
        <f t="shared" si="1"/>
        <v>1500</v>
      </c>
      <c r="F40" s="140">
        <v>1500</v>
      </c>
      <c r="G40" s="140"/>
      <c r="H40" s="15"/>
    </row>
    <row r="41" spans="2:8" x14ac:dyDescent="0.25">
      <c r="B41" s="25">
        <v>43403</v>
      </c>
      <c r="C41" s="12">
        <v>4562</v>
      </c>
      <c r="D41" s="13" t="s">
        <v>8</v>
      </c>
      <c r="E41" s="140">
        <f t="shared" si="1"/>
        <v>4608</v>
      </c>
      <c r="F41" s="140"/>
      <c r="G41" s="140">
        <v>4608</v>
      </c>
      <c r="H41" s="15" t="s">
        <v>110</v>
      </c>
    </row>
    <row r="42" spans="2:8" x14ac:dyDescent="0.25">
      <c r="B42" s="25">
        <v>43403</v>
      </c>
      <c r="C42" s="12">
        <v>4563</v>
      </c>
      <c r="D42" s="13" t="s">
        <v>8</v>
      </c>
      <c r="E42" s="140">
        <f t="shared" si="1"/>
        <v>7032</v>
      </c>
      <c r="F42" s="140"/>
      <c r="G42" s="140">
        <v>7032</v>
      </c>
      <c r="H42" s="15" t="s">
        <v>110</v>
      </c>
    </row>
    <row r="43" spans="2:8" x14ac:dyDescent="0.25">
      <c r="B43" s="25">
        <v>43403</v>
      </c>
      <c r="C43" s="12">
        <v>4564</v>
      </c>
      <c r="D43" s="13" t="s">
        <v>8</v>
      </c>
      <c r="E43" s="140">
        <f t="shared" si="1"/>
        <v>340</v>
      </c>
      <c r="F43" s="140"/>
      <c r="G43" s="140">
        <v>340</v>
      </c>
      <c r="H43" s="15" t="s">
        <v>288</v>
      </c>
    </row>
    <row r="44" spans="2:8" x14ac:dyDescent="0.25">
      <c r="B44" s="25">
        <v>43403</v>
      </c>
      <c r="C44" s="12">
        <v>4565</v>
      </c>
      <c r="D44" s="13" t="s">
        <v>33</v>
      </c>
      <c r="E44" s="140">
        <f t="shared" si="1"/>
        <v>800</v>
      </c>
      <c r="F44" s="140">
        <v>800</v>
      </c>
      <c r="G44" s="140"/>
      <c r="H44" s="15"/>
    </row>
    <row r="45" spans="2:8" x14ac:dyDescent="0.25">
      <c r="B45" s="25">
        <v>43403</v>
      </c>
      <c r="C45" s="12">
        <v>4566</v>
      </c>
      <c r="D45" s="13" t="s">
        <v>8</v>
      </c>
      <c r="E45" s="140">
        <f t="shared" si="1"/>
        <v>40000</v>
      </c>
      <c r="F45" s="140">
        <v>40000</v>
      </c>
      <c r="G45" s="140"/>
      <c r="H45" s="15"/>
    </row>
    <row r="46" spans="2:8" x14ac:dyDescent="0.25">
      <c r="B46" s="25">
        <v>43403</v>
      </c>
      <c r="C46" s="12">
        <v>4567</v>
      </c>
      <c r="D46" s="13" t="s">
        <v>54</v>
      </c>
      <c r="E46" s="140">
        <f t="shared" si="1"/>
        <v>1500</v>
      </c>
      <c r="F46" s="140">
        <v>1500</v>
      </c>
      <c r="G46" s="140"/>
      <c r="H46" s="114"/>
    </row>
    <row r="47" spans="2:8" x14ac:dyDescent="0.25">
      <c r="B47" s="25">
        <v>43403</v>
      </c>
      <c r="C47" s="12">
        <v>4568</v>
      </c>
      <c r="D47" s="13" t="s">
        <v>41</v>
      </c>
      <c r="E47" s="140">
        <f t="shared" si="1"/>
        <v>750</v>
      </c>
      <c r="F47" s="140">
        <v>750</v>
      </c>
      <c r="G47" s="140"/>
      <c r="H47" s="15"/>
    </row>
    <row r="48" spans="2:8" x14ac:dyDescent="0.25">
      <c r="B48" s="25">
        <v>43403</v>
      </c>
      <c r="C48" s="12">
        <v>4569</v>
      </c>
      <c r="D48" s="13" t="s">
        <v>299</v>
      </c>
      <c r="E48" s="140">
        <f t="shared" si="1"/>
        <v>750</v>
      </c>
      <c r="F48" s="140">
        <v>750</v>
      </c>
      <c r="G48" s="140"/>
      <c r="H48" s="15"/>
    </row>
    <row r="49" spans="2:8" ht="30" x14ac:dyDescent="0.25">
      <c r="B49" s="25">
        <v>43403</v>
      </c>
      <c r="C49" s="12">
        <v>4</v>
      </c>
      <c r="D49" s="13" t="s">
        <v>413</v>
      </c>
      <c r="E49" s="140">
        <f t="shared" si="1"/>
        <v>9110</v>
      </c>
      <c r="F49" s="140"/>
      <c r="G49" s="140">
        <v>9110</v>
      </c>
      <c r="H49" s="157" t="s">
        <v>414</v>
      </c>
    </row>
    <row r="50" spans="2:8" x14ac:dyDescent="0.25">
      <c r="B50" s="25">
        <v>43404</v>
      </c>
      <c r="C50" s="12">
        <v>4570</v>
      </c>
      <c r="D50" s="13" t="s">
        <v>201</v>
      </c>
      <c r="E50" s="140">
        <f t="shared" si="1"/>
        <v>4640</v>
      </c>
      <c r="F50" s="140"/>
      <c r="G50" s="140">
        <v>4640</v>
      </c>
      <c r="H50" s="15" t="s">
        <v>297</v>
      </c>
    </row>
    <row r="51" spans="2:8" x14ac:dyDescent="0.25">
      <c r="B51" s="25">
        <v>43404</v>
      </c>
      <c r="C51" s="12">
        <v>4571</v>
      </c>
      <c r="D51" s="13" t="s">
        <v>22</v>
      </c>
      <c r="E51" s="140">
        <f t="shared" si="1"/>
        <v>8635.1</v>
      </c>
      <c r="F51" s="140">
        <v>8635.1</v>
      </c>
      <c r="G51" s="140"/>
      <c r="H51" s="15"/>
    </row>
    <row r="52" spans="2:8" x14ac:dyDescent="0.25">
      <c r="B52" s="25">
        <v>43404</v>
      </c>
      <c r="C52" s="12">
        <v>4572</v>
      </c>
      <c r="D52" s="13" t="s">
        <v>293</v>
      </c>
      <c r="E52" s="140">
        <f t="shared" si="1"/>
        <v>200</v>
      </c>
      <c r="F52" s="140"/>
      <c r="G52" s="140">
        <v>200</v>
      </c>
      <c r="H52" s="15" t="s">
        <v>294</v>
      </c>
    </row>
    <row r="53" spans="2:8" x14ac:dyDescent="0.25">
      <c r="B53" s="25">
        <v>43404</v>
      </c>
      <c r="C53" s="12">
        <v>4573</v>
      </c>
      <c r="D53" s="13" t="s">
        <v>273</v>
      </c>
      <c r="E53" s="140">
        <f t="shared" si="1"/>
        <v>400</v>
      </c>
      <c r="F53" s="140"/>
      <c r="G53" s="140">
        <v>400</v>
      </c>
      <c r="H53" s="15" t="s">
        <v>274</v>
      </c>
    </row>
    <row r="54" spans="2:8" x14ac:dyDescent="0.25">
      <c r="B54" s="25">
        <v>43404</v>
      </c>
      <c r="C54" s="12">
        <v>4574</v>
      </c>
      <c r="D54" s="13" t="s">
        <v>17</v>
      </c>
      <c r="E54" s="140">
        <f t="shared" si="1"/>
        <v>480</v>
      </c>
      <c r="F54" s="140"/>
      <c r="G54" s="140">
        <v>480</v>
      </c>
      <c r="H54" s="15" t="s">
        <v>277</v>
      </c>
    </row>
    <row r="55" spans="2:8" x14ac:dyDescent="0.25">
      <c r="B55" s="25">
        <v>43404</v>
      </c>
      <c r="C55" s="12">
        <v>4575</v>
      </c>
      <c r="D55" s="13" t="s">
        <v>275</v>
      </c>
      <c r="E55" s="140">
        <f t="shared" si="1"/>
        <v>828</v>
      </c>
      <c r="F55" s="140"/>
      <c r="G55" s="140">
        <v>828</v>
      </c>
      <c r="H55" s="15" t="s">
        <v>276</v>
      </c>
    </row>
    <row r="56" spans="2:8" x14ac:dyDescent="0.25">
      <c r="B56" s="25">
        <v>43404</v>
      </c>
      <c r="C56" s="12">
        <v>4576</v>
      </c>
      <c r="D56" s="13" t="s">
        <v>269</v>
      </c>
      <c r="E56" s="140">
        <f t="shared" si="1"/>
        <v>517</v>
      </c>
      <c r="F56" s="140"/>
      <c r="G56" s="140">
        <v>517</v>
      </c>
      <c r="H56" s="15" t="s">
        <v>270</v>
      </c>
    </row>
    <row r="57" spans="2:8" x14ac:dyDescent="0.25">
      <c r="B57" s="25">
        <v>43404</v>
      </c>
      <c r="C57" s="12">
        <v>4577</v>
      </c>
      <c r="D57" s="13" t="s">
        <v>13</v>
      </c>
      <c r="E57" s="140">
        <f t="shared" si="1"/>
        <v>1400</v>
      </c>
      <c r="F57" s="140"/>
      <c r="G57" s="140">
        <v>1400</v>
      </c>
      <c r="H57" s="15" t="s">
        <v>271</v>
      </c>
    </row>
    <row r="58" spans="2:8" x14ac:dyDescent="0.25">
      <c r="B58" s="25">
        <v>43404</v>
      </c>
      <c r="C58" s="12">
        <v>4578</v>
      </c>
      <c r="D58" s="13" t="s">
        <v>267</v>
      </c>
      <c r="E58" s="140">
        <f t="shared" si="1"/>
        <v>1200</v>
      </c>
      <c r="F58" s="140"/>
      <c r="G58" s="140">
        <v>1200</v>
      </c>
      <c r="H58" s="15" t="s">
        <v>268</v>
      </c>
    </row>
    <row r="59" spans="2:8" x14ac:dyDescent="0.25">
      <c r="B59" s="25">
        <v>43404</v>
      </c>
      <c r="C59" s="12">
        <v>4579</v>
      </c>
      <c r="D59" s="13" t="s">
        <v>15</v>
      </c>
      <c r="E59" s="140">
        <f t="shared" si="1"/>
        <v>800</v>
      </c>
      <c r="F59" s="140"/>
      <c r="G59" s="140">
        <v>800</v>
      </c>
      <c r="H59" s="15" t="s">
        <v>272</v>
      </c>
    </row>
    <row r="60" spans="2:8" x14ac:dyDescent="0.25">
      <c r="B60" s="25">
        <v>43404</v>
      </c>
      <c r="C60" s="12">
        <v>4580</v>
      </c>
      <c r="D60" s="13" t="s">
        <v>8</v>
      </c>
      <c r="E60" s="140">
        <f t="shared" si="1"/>
        <v>350</v>
      </c>
      <c r="F60" s="140"/>
      <c r="G60" s="140">
        <v>350</v>
      </c>
      <c r="H60" s="15" t="s">
        <v>80</v>
      </c>
    </row>
    <row r="61" spans="2:8" x14ac:dyDescent="0.25">
      <c r="B61" s="25">
        <v>43404</v>
      </c>
      <c r="C61" s="12">
        <v>4581</v>
      </c>
      <c r="D61" s="13" t="s">
        <v>9</v>
      </c>
      <c r="E61" s="140">
        <f t="shared" si="1"/>
        <v>12000</v>
      </c>
      <c r="F61" s="140">
        <v>12000</v>
      </c>
      <c r="G61" s="140"/>
      <c r="H61" s="15"/>
    </row>
    <row r="62" spans="2:8" x14ac:dyDescent="0.25">
      <c r="B62" s="25">
        <v>43404</v>
      </c>
      <c r="C62" s="12">
        <v>4582</v>
      </c>
      <c r="D62" s="13" t="s">
        <v>8</v>
      </c>
      <c r="E62" s="140">
        <f t="shared" si="1"/>
        <v>26013</v>
      </c>
      <c r="F62" s="140"/>
      <c r="G62" s="140">
        <v>26013</v>
      </c>
      <c r="H62" s="15" t="s">
        <v>278</v>
      </c>
    </row>
    <row r="63" spans="2:8" x14ac:dyDescent="0.25">
      <c r="B63" s="25">
        <v>43404</v>
      </c>
      <c r="C63" s="12">
        <v>4584</v>
      </c>
      <c r="D63" s="13" t="s">
        <v>8</v>
      </c>
      <c r="E63" s="140">
        <f t="shared" si="1"/>
        <v>2430</v>
      </c>
      <c r="F63" s="140"/>
      <c r="G63" s="140">
        <v>2430</v>
      </c>
      <c r="H63" s="15" t="s">
        <v>289</v>
      </c>
    </row>
    <row r="64" spans="2:8" x14ac:dyDescent="0.25">
      <c r="B64" s="25">
        <v>43404</v>
      </c>
      <c r="C64" s="12">
        <v>4585</v>
      </c>
      <c r="D64" s="13" t="s">
        <v>8</v>
      </c>
      <c r="E64" s="140">
        <f t="shared" si="1"/>
        <v>996</v>
      </c>
      <c r="F64" s="140"/>
      <c r="G64" s="140">
        <v>996</v>
      </c>
      <c r="H64" s="15" t="s">
        <v>290</v>
      </c>
    </row>
    <row r="65" spans="2:8" x14ac:dyDescent="0.25">
      <c r="B65" s="25">
        <v>43404</v>
      </c>
      <c r="C65" s="12">
        <v>4586</v>
      </c>
      <c r="D65" s="13" t="s">
        <v>10</v>
      </c>
      <c r="E65" s="140">
        <f t="shared" si="1"/>
        <v>3127.5</v>
      </c>
      <c r="F65" s="140"/>
      <c r="G65" s="140">
        <v>3127.5</v>
      </c>
      <c r="H65" s="15" t="s">
        <v>63</v>
      </c>
    </row>
    <row r="66" spans="2:8" x14ac:dyDescent="0.25">
      <c r="B66" s="25">
        <v>43404</v>
      </c>
      <c r="C66" s="12">
        <v>4587</v>
      </c>
      <c r="D66" s="13" t="s">
        <v>10</v>
      </c>
      <c r="E66" s="140">
        <f t="shared" si="1"/>
        <v>1250</v>
      </c>
      <c r="F66" s="140"/>
      <c r="G66" s="140">
        <v>1250</v>
      </c>
      <c r="H66" s="15" t="s">
        <v>63</v>
      </c>
    </row>
    <row r="67" spans="2:8" x14ac:dyDescent="0.25">
      <c r="B67" s="170" t="s">
        <v>415</v>
      </c>
      <c r="C67" s="171"/>
      <c r="D67" s="172"/>
      <c r="E67" s="158">
        <f>SUM(E8:E66)</f>
        <v>290406.45000000007</v>
      </c>
      <c r="F67" s="158">
        <f>SUM(F8:F66)</f>
        <v>79415.100000000006</v>
      </c>
      <c r="G67" s="158">
        <f>SUM(G8:G66)</f>
        <v>210991.35</v>
      </c>
      <c r="H67" s="128"/>
    </row>
  </sheetData>
  <sortState ref="B8:H66">
    <sortCondition ref="B8:B66"/>
  </sortState>
  <mergeCells count="3">
    <mergeCell ref="D3:J3"/>
    <mergeCell ref="D4:L4"/>
    <mergeCell ref="B67:D67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5"/>
  <sheetViews>
    <sheetView workbookViewId="0">
      <selection activeCell="E10" sqref="E10"/>
    </sheetView>
  </sheetViews>
  <sheetFormatPr baseColWidth="10" defaultRowHeight="15" x14ac:dyDescent="0.25"/>
  <cols>
    <col min="3" max="3" width="11.42578125" style="139"/>
    <col min="4" max="4" width="64.85546875" customWidth="1"/>
    <col min="5" max="5" width="17.140625" style="138" customWidth="1"/>
    <col min="6" max="6" width="13.85546875" style="138" customWidth="1"/>
    <col min="7" max="7" width="16.85546875" style="138" bestFit="1" customWidth="1"/>
    <col min="8" max="8" width="59.5703125" style="138" customWidth="1"/>
  </cols>
  <sheetData>
    <row r="3" spans="2:12" x14ac:dyDescent="0.25">
      <c r="D3" s="167" t="s">
        <v>0</v>
      </c>
      <c r="E3" s="167"/>
      <c r="F3" s="167"/>
      <c r="G3" s="167"/>
      <c r="H3" s="167"/>
      <c r="I3" s="167"/>
      <c r="J3" s="167"/>
    </row>
    <row r="4" spans="2:12" x14ac:dyDescent="0.25">
      <c r="D4" s="169" t="s">
        <v>422</v>
      </c>
      <c r="E4" s="169"/>
      <c r="F4" s="169"/>
      <c r="G4" s="169"/>
      <c r="H4" s="169"/>
      <c r="I4" s="169"/>
      <c r="J4" s="169"/>
      <c r="K4" s="169"/>
      <c r="L4" s="169"/>
    </row>
    <row r="7" spans="2:12" x14ac:dyDescent="0.25">
      <c r="B7" s="125" t="s">
        <v>1</v>
      </c>
      <c r="C7" s="125" t="s">
        <v>2</v>
      </c>
      <c r="D7" s="125" t="s">
        <v>3</v>
      </c>
      <c r="E7" s="132" t="s">
        <v>4</v>
      </c>
      <c r="F7" s="132" t="s">
        <v>5</v>
      </c>
      <c r="G7" s="132" t="s">
        <v>6</v>
      </c>
      <c r="H7" s="132" t="s">
        <v>7</v>
      </c>
    </row>
    <row r="8" spans="2:12" x14ac:dyDescent="0.25">
      <c r="B8" s="25">
        <v>43405</v>
      </c>
      <c r="C8" s="12">
        <v>4590</v>
      </c>
      <c r="D8" s="145" t="s">
        <v>331</v>
      </c>
      <c r="E8" s="114">
        <f t="shared" ref="E8:E39" si="0">F8+G8</f>
        <v>6000</v>
      </c>
      <c r="F8" s="159">
        <v>6000</v>
      </c>
      <c r="G8" s="114"/>
      <c r="H8" s="163"/>
    </row>
    <row r="9" spans="2:12" x14ac:dyDescent="0.25">
      <c r="B9" s="25">
        <v>43409</v>
      </c>
      <c r="C9" s="12">
        <v>4591</v>
      </c>
      <c r="D9" s="145" t="s">
        <v>332</v>
      </c>
      <c r="E9" s="114">
        <f t="shared" si="0"/>
        <v>500</v>
      </c>
      <c r="F9" s="159">
        <v>500</v>
      </c>
      <c r="G9" s="114"/>
      <c r="H9" s="163"/>
    </row>
    <row r="10" spans="2:12" x14ac:dyDescent="0.25">
      <c r="B10" s="25">
        <v>43410</v>
      </c>
      <c r="C10" s="12">
        <v>4592</v>
      </c>
      <c r="D10" s="13" t="s">
        <v>301</v>
      </c>
      <c r="E10" s="114">
        <f t="shared" si="0"/>
        <v>5600</v>
      </c>
      <c r="F10" s="114"/>
      <c r="G10" s="114">
        <v>5600</v>
      </c>
      <c r="H10" s="163" t="s">
        <v>136</v>
      </c>
    </row>
    <row r="11" spans="2:12" x14ac:dyDescent="0.25">
      <c r="B11" s="25">
        <v>43410</v>
      </c>
      <c r="C11" s="12">
        <v>4593</v>
      </c>
      <c r="D11" s="148" t="s">
        <v>350</v>
      </c>
      <c r="E11" s="114">
        <f t="shared" si="0"/>
        <v>1000</v>
      </c>
      <c r="F11" s="159">
        <v>1000</v>
      </c>
      <c r="G11" s="128"/>
      <c r="H11" s="162" t="s">
        <v>416</v>
      </c>
    </row>
    <row r="12" spans="2:12" x14ac:dyDescent="0.25">
      <c r="B12" s="25">
        <v>43410</v>
      </c>
      <c r="C12" s="12">
        <v>4610</v>
      </c>
      <c r="D12" s="145" t="s">
        <v>334</v>
      </c>
      <c r="E12" s="114">
        <f t="shared" si="0"/>
        <v>800</v>
      </c>
      <c r="F12" s="159">
        <v>800</v>
      </c>
      <c r="G12" s="114"/>
      <c r="H12" s="163"/>
    </row>
    <row r="13" spans="2:12" x14ac:dyDescent="0.25">
      <c r="B13" s="25">
        <v>43410</v>
      </c>
      <c r="C13" s="12">
        <v>4611</v>
      </c>
      <c r="D13" s="145" t="s">
        <v>333</v>
      </c>
      <c r="E13" s="114">
        <f t="shared" si="0"/>
        <v>500</v>
      </c>
      <c r="F13" s="159">
        <v>500</v>
      </c>
      <c r="G13" s="114"/>
      <c r="H13" s="163"/>
    </row>
    <row r="14" spans="2:12" x14ac:dyDescent="0.25">
      <c r="B14" s="25">
        <v>43411</v>
      </c>
      <c r="C14" s="12">
        <v>4598</v>
      </c>
      <c r="D14" s="13" t="s">
        <v>28</v>
      </c>
      <c r="E14" s="114">
        <f t="shared" si="0"/>
        <v>313660.71000000002</v>
      </c>
      <c r="F14" s="114"/>
      <c r="G14" s="114">
        <v>313660.71000000002</v>
      </c>
      <c r="H14" s="163" t="s">
        <v>302</v>
      </c>
    </row>
    <row r="15" spans="2:12" x14ac:dyDescent="0.25">
      <c r="B15" s="25">
        <v>43411</v>
      </c>
      <c r="C15" s="12">
        <v>4599</v>
      </c>
      <c r="D15" s="13" t="s">
        <v>28</v>
      </c>
      <c r="E15" s="114">
        <f t="shared" si="0"/>
        <v>191175.31</v>
      </c>
      <c r="F15" s="114"/>
      <c r="G15" s="114">
        <v>191175.31</v>
      </c>
      <c r="H15" s="163" t="s">
        <v>303</v>
      </c>
    </row>
    <row r="16" spans="2:12" x14ac:dyDescent="0.25">
      <c r="B16" s="25">
        <v>43412</v>
      </c>
      <c r="C16" s="12">
        <v>4506</v>
      </c>
      <c r="D16" s="13" t="s">
        <v>304</v>
      </c>
      <c r="E16" s="114">
        <f t="shared" si="0"/>
        <v>522000</v>
      </c>
      <c r="F16" s="114"/>
      <c r="G16" s="114">
        <v>522000</v>
      </c>
      <c r="H16" s="163" t="s">
        <v>305</v>
      </c>
    </row>
    <row r="17" spans="2:8" x14ac:dyDescent="0.25">
      <c r="B17" s="25">
        <v>43412</v>
      </c>
      <c r="C17" s="12">
        <v>4594</v>
      </c>
      <c r="D17" s="145" t="s">
        <v>335</v>
      </c>
      <c r="E17" s="114">
        <f t="shared" si="0"/>
        <v>4800</v>
      </c>
      <c r="F17" s="159">
        <v>4800</v>
      </c>
      <c r="G17" s="114"/>
      <c r="H17" s="163"/>
    </row>
    <row r="18" spans="2:8" x14ac:dyDescent="0.25">
      <c r="B18" s="25">
        <v>43413</v>
      </c>
      <c r="C18" s="12">
        <v>4612</v>
      </c>
      <c r="D18" s="148" t="s">
        <v>349</v>
      </c>
      <c r="E18" s="114">
        <f t="shared" si="0"/>
        <v>800</v>
      </c>
      <c r="F18" s="159">
        <v>800</v>
      </c>
      <c r="G18" s="128"/>
      <c r="H18" s="164" t="s">
        <v>416</v>
      </c>
    </row>
    <row r="19" spans="2:8" x14ac:dyDescent="0.25">
      <c r="B19" s="25">
        <v>43413</v>
      </c>
      <c r="C19" s="12">
        <v>4643</v>
      </c>
      <c r="D19" s="148" t="s">
        <v>8</v>
      </c>
      <c r="E19" s="114">
        <f t="shared" si="0"/>
        <v>400</v>
      </c>
      <c r="F19" s="159">
        <v>400</v>
      </c>
      <c r="G19" s="128"/>
      <c r="H19" s="164" t="s">
        <v>416</v>
      </c>
    </row>
    <row r="20" spans="2:8" x14ac:dyDescent="0.25">
      <c r="B20" s="25">
        <v>43417</v>
      </c>
      <c r="C20" s="12">
        <v>4613</v>
      </c>
      <c r="D20" s="13" t="s">
        <v>8</v>
      </c>
      <c r="E20" s="114">
        <f t="shared" si="0"/>
        <v>300</v>
      </c>
      <c r="F20" s="114"/>
      <c r="G20" s="114">
        <v>300</v>
      </c>
      <c r="H20" s="163" t="s">
        <v>306</v>
      </c>
    </row>
    <row r="21" spans="2:8" x14ac:dyDescent="0.25">
      <c r="B21" s="25">
        <v>43417</v>
      </c>
      <c r="C21" s="12">
        <v>4614</v>
      </c>
      <c r="D21" s="13" t="s">
        <v>10</v>
      </c>
      <c r="E21" s="114">
        <f t="shared" si="0"/>
        <v>3022</v>
      </c>
      <c r="F21" s="114"/>
      <c r="G21" s="114">
        <v>3022</v>
      </c>
      <c r="H21" s="163" t="s">
        <v>63</v>
      </c>
    </row>
    <row r="22" spans="2:8" x14ac:dyDescent="0.25">
      <c r="B22" s="25">
        <v>43417</v>
      </c>
      <c r="C22" s="12">
        <v>4615</v>
      </c>
      <c r="D22" s="13" t="s">
        <v>10</v>
      </c>
      <c r="E22" s="114">
        <f t="shared" si="0"/>
        <v>2715</v>
      </c>
      <c r="F22" s="114"/>
      <c r="G22" s="114">
        <v>2715</v>
      </c>
      <c r="H22" s="163" t="s">
        <v>63</v>
      </c>
    </row>
    <row r="23" spans="2:8" x14ac:dyDescent="0.25">
      <c r="B23" s="25">
        <v>43417</v>
      </c>
      <c r="C23" s="12">
        <v>4616</v>
      </c>
      <c r="D23" s="13" t="s">
        <v>10</v>
      </c>
      <c r="E23" s="114">
        <f t="shared" si="0"/>
        <v>65</v>
      </c>
      <c r="F23" s="114"/>
      <c r="G23" s="114">
        <v>65</v>
      </c>
      <c r="H23" s="163" t="s">
        <v>63</v>
      </c>
    </row>
    <row r="24" spans="2:8" x14ac:dyDescent="0.25">
      <c r="B24" s="25">
        <v>43417</v>
      </c>
      <c r="C24" s="12">
        <v>4618</v>
      </c>
      <c r="D24" s="13" t="s">
        <v>8</v>
      </c>
      <c r="E24" s="114">
        <f t="shared" si="0"/>
        <v>400</v>
      </c>
      <c r="F24" s="160">
        <v>400</v>
      </c>
      <c r="G24" s="114"/>
      <c r="H24" s="164" t="s">
        <v>416</v>
      </c>
    </row>
    <row r="25" spans="2:8" x14ac:dyDescent="0.25">
      <c r="B25" s="25">
        <v>43418</v>
      </c>
      <c r="C25" s="12">
        <v>4607</v>
      </c>
      <c r="D25" s="145" t="s">
        <v>338</v>
      </c>
      <c r="E25" s="114">
        <f t="shared" si="0"/>
        <v>12000</v>
      </c>
      <c r="F25" s="159">
        <v>12000</v>
      </c>
      <c r="G25" s="114"/>
      <c r="H25" s="165"/>
    </row>
    <row r="26" spans="2:8" x14ac:dyDescent="0.25">
      <c r="B26" s="25">
        <v>43418</v>
      </c>
      <c r="C26" s="12">
        <v>4620</v>
      </c>
      <c r="D26" s="13" t="s">
        <v>10</v>
      </c>
      <c r="E26" s="114">
        <f t="shared" si="0"/>
        <v>1233</v>
      </c>
      <c r="F26" s="114"/>
      <c r="G26" s="114">
        <v>1233</v>
      </c>
      <c r="H26" s="163" t="s">
        <v>63</v>
      </c>
    </row>
    <row r="27" spans="2:8" x14ac:dyDescent="0.25">
      <c r="B27" s="25">
        <v>43418</v>
      </c>
      <c r="C27" s="12">
        <v>4621</v>
      </c>
      <c r="D27" s="13" t="s">
        <v>10</v>
      </c>
      <c r="E27" s="114">
        <f t="shared" si="0"/>
        <v>2137.5</v>
      </c>
      <c r="F27" s="114"/>
      <c r="G27" s="114">
        <v>2137.5</v>
      </c>
      <c r="H27" s="163" t="s">
        <v>63</v>
      </c>
    </row>
    <row r="28" spans="2:8" x14ac:dyDescent="0.25">
      <c r="B28" s="25">
        <v>43418</v>
      </c>
      <c r="C28" s="12">
        <v>4622</v>
      </c>
      <c r="D28" s="13" t="s">
        <v>10</v>
      </c>
      <c r="E28" s="114">
        <f t="shared" si="0"/>
        <v>810.5</v>
      </c>
      <c r="F28" s="114"/>
      <c r="G28" s="114">
        <v>810.5</v>
      </c>
      <c r="H28" s="163" t="s">
        <v>63</v>
      </c>
    </row>
    <row r="29" spans="2:8" x14ac:dyDescent="0.25">
      <c r="B29" s="25">
        <v>43418</v>
      </c>
      <c r="C29" s="12">
        <v>4623</v>
      </c>
      <c r="D29" s="13" t="s">
        <v>10</v>
      </c>
      <c r="E29" s="114">
        <f t="shared" si="0"/>
        <v>13</v>
      </c>
      <c r="F29" s="114"/>
      <c r="G29" s="114">
        <v>13</v>
      </c>
      <c r="H29" s="163" t="s">
        <v>307</v>
      </c>
    </row>
    <row r="30" spans="2:8" x14ac:dyDescent="0.25">
      <c r="B30" s="25">
        <v>43419</v>
      </c>
      <c r="C30" s="12">
        <v>4624</v>
      </c>
      <c r="D30" s="13" t="s">
        <v>10</v>
      </c>
      <c r="E30" s="114">
        <f t="shared" si="0"/>
        <v>1695</v>
      </c>
      <c r="F30" s="114"/>
      <c r="G30" s="114">
        <v>1695</v>
      </c>
      <c r="H30" s="163" t="s">
        <v>63</v>
      </c>
    </row>
    <row r="31" spans="2:8" x14ac:dyDescent="0.25">
      <c r="B31" s="25">
        <v>43419</v>
      </c>
      <c r="C31" s="12">
        <v>4625</v>
      </c>
      <c r="D31" s="13" t="s">
        <v>10</v>
      </c>
      <c r="E31" s="114">
        <f t="shared" si="0"/>
        <v>135</v>
      </c>
      <c r="F31" s="114"/>
      <c r="G31" s="114">
        <v>135</v>
      </c>
      <c r="H31" s="163" t="s">
        <v>63</v>
      </c>
    </row>
    <row r="32" spans="2:8" x14ac:dyDescent="0.25">
      <c r="B32" s="25">
        <v>43420</v>
      </c>
      <c r="C32" s="12">
        <v>4597</v>
      </c>
      <c r="D32" s="145" t="s">
        <v>336</v>
      </c>
      <c r="E32" s="114">
        <f t="shared" si="0"/>
        <v>400</v>
      </c>
      <c r="F32" s="159">
        <v>400</v>
      </c>
      <c r="G32" s="128"/>
      <c r="H32" s="164"/>
    </row>
    <row r="33" spans="2:8" x14ac:dyDescent="0.25">
      <c r="B33" s="25">
        <v>43420</v>
      </c>
      <c r="C33" s="12">
        <v>4627</v>
      </c>
      <c r="D33" s="148" t="s">
        <v>352</v>
      </c>
      <c r="E33" s="114">
        <f t="shared" si="0"/>
        <v>800</v>
      </c>
      <c r="F33" s="159">
        <v>800</v>
      </c>
      <c r="G33" s="128"/>
      <c r="H33" s="164" t="s">
        <v>416</v>
      </c>
    </row>
    <row r="34" spans="2:8" x14ac:dyDescent="0.25">
      <c r="B34" s="25">
        <v>43420</v>
      </c>
      <c r="C34" s="12">
        <v>4628</v>
      </c>
      <c r="D34" s="148" t="s">
        <v>351</v>
      </c>
      <c r="E34" s="114">
        <f t="shared" si="0"/>
        <v>1000</v>
      </c>
      <c r="F34" s="159">
        <v>1000</v>
      </c>
      <c r="G34" s="128"/>
      <c r="H34" s="164" t="s">
        <v>416</v>
      </c>
    </row>
    <row r="35" spans="2:8" x14ac:dyDescent="0.25">
      <c r="B35" s="25">
        <v>43420</v>
      </c>
      <c r="C35" s="12">
        <v>4629</v>
      </c>
      <c r="D35" s="148" t="s">
        <v>8</v>
      </c>
      <c r="E35" s="114">
        <f t="shared" si="0"/>
        <v>1200</v>
      </c>
      <c r="F35" s="159">
        <v>1200</v>
      </c>
      <c r="G35" s="128"/>
      <c r="H35" s="164" t="s">
        <v>416</v>
      </c>
    </row>
    <row r="36" spans="2:8" x14ac:dyDescent="0.25">
      <c r="B36" s="25">
        <v>43420</v>
      </c>
      <c r="C36" s="12">
        <v>4630</v>
      </c>
      <c r="D36" s="145" t="s">
        <v>337</v>
      </c>
      <c r="E36" s="114">
        <f t="shared" si="0"/>
        <v>30000</v>
      </c>
      <c r="F36" s="159">
        <v>30000</v>
      </c>
      <c r="G36" s="128"/>
      <c r="H36" s="164"/>
    </row>
    <row r="37" spans="2:8" x14ac:dyDescent="0.25">
      <c r="B37" s="25">
        <v>43424</v>
      </c>
      <c r="C37" s="12">
        <v>4631</v>
      </c>
      <c r="D37" s="13" t="s">
        <v>310</v>
      </c>
      <c r="E37" s="114">
        <f t="shared" si="0"/>
        <v>7500</v>
      </c>
      <c r="F37" s="114"/>
      <c r="G37" s="114">
        <v>7500</v>
      </c>
      <c r="H37" s="163" t="s">
        <v>311</v>
      </c>
    </row>
    <row r="38" spans="2:8" x14ac:dyDescent="0.25">
      <c r="B38" s="25">
        <v>43424</v>
      </c>
      <c r="C38" s="12">
        <v>4632</v>
      </c>
      <c r="D38" s="13" t="s">
        <v>8</v>
      </c>
      <c r="E38" s="114">
        <f t="shared" si="0"/>
        <v>478.24</v>
      </c>
      <c r="F38" s="114"/>
      <c r="G38" s="114">
        <v>478.24</v>
      </c>
      <c r="H38" s="163" t="s">
        <v>309</v>
      </c>
    </row>
    <row r="39" spans="2:8" x14ac:dyDescent="0.25">
      <c r="B39" s="25">
        <v>43424</v>
      </c>
      <c r="C39" s="12">
        <v>4633</v>
      </c>
      <c r="D39" s="13" t="s">
        <v>203</v>
      </c>
      <c r="E39" s="114">
        <f t="shared" si="0"/>
        <v>4060</v>
      </c>
      <c r="F39" s="114"/>
      <c r="G39" s="114">
        <v>4060</v>
      </c>
      <c r="H39" s="163" t="s">
        <v>308</v>
      </c>
    </row>
    <row r="40" spans="2:8" x14ac:dyDescent="0.25">
      <c r="B40" s="25">
        <v>43424</v>
      </c>
      <c r="C40" s="12">
        <v>4634</v>
      </c>
      <c r="D40" s="148" t="s">
        <v>353</v>
      </c>
      <c r="E40" s="114">
        <f t="shared" ref="E40:E71" si="1">F40+G40</f>
        <v>600</v>
      </c>
      <c r="F40" s="159">
        <v>600</v>
      </c>
      <c r="G40" s="128"/>
      <c r="H40" s="164" t="s">
        <v>416</v>
      </c>
    </row>
    <row r="41" spans="2:8" x14ac:dyDescent="0.25">
      <c r="B41" s="25">
        <v>43424</v>
      </c>
      <c r="C41" s="12">
        <v>4656</v>
      </c>
      <c r="D41" s="145" t="s">
        <v>348</v>
      </c>
      <c r="E41" s="114">
        <f t="shared" si="1"/>
        <v>1500</v>
      </c>
      <c r="F41" s="159">
        <v>1500</v>
      </c>
      <c r="G41" s="128"/>
      <c r="H41" s="164"/>
    </row>
    <row r="42" spans="2:8" x14ac:dyDescent="0.25">
      <c r="B42" s="25">
        <v>43425</v>
      </c>
      <c r="C42" s="12">
        <v>4635</v>
      </c>
      <c r="D42" s="148" t="s">
        <v>354</v>
      </c>
      <c r="E42" s="114">
        <f t="shared" si="1"/>
        <v>1200</v>
      </c>
      <c r="F42" s="159">
        <v>1200</v>
      </c>
      <c r="G42" s="128"/>
      <c r="H42" s="164" t="s">
        <v>416</v>
      </c>
    </row>
    <row r="43" spans="2:8" x14ac:dyDescent="0.25">
      <c r="B43" s="25">
        <v>43425</v>
      </c>
      <c r="C43" s="12">
        <v>4637</v>
      </c>
      <c r="D43" s="13" t="s">
        <v>10</v>
      </c>
      <c r="E43" s="114">
        <f t="shared" si="1"/>
        <v>2045.5</v>
      </c>
      <c r="F43" s="114"/>
      <c r="G43" s="114">
        <v>2045.5</v>
      </c>
      <c r="H43" s="163" t="s">
        <v>63</v>
      </c>
    </row>
    <row r="44" spans="2:8" x14ac:dyDescent="0.25">
      <c r="B44" s="25">
        <v>43425</v>
      </c>
      <c r="C44" s="12">
        <v>4638</v>
      </c>
      <c r="D44" s="13" t="s">
        <v>10</v>
      </c>
      <c r="E44" s="114">
        <f t="shared" si="1"/>
        <v>91</v>
      </c>
      <c r="F44" s="114"/>
      <c r="G44" s="114">
        <v>91</v>
      </c>
      <c r="H44" s="163" t="s">
        <v>312</v>
      </c>
    </row>
    <row r="45" spans="2:8" x14ac:dyDescent="0.25">
      <c r="B45" s="25">
        <v>43425</v>
      </c>
      <c r="C45" s="12">
        <v>4639</v>
      </c>
      <c r="D45" s="13" t="s">
        <v>10</v>
      </c>
      <c r="E45" s="114">
        <f t="shared" si="1"/>
        <v>3387.5</v>
      </c>
      <c r="F45" s="114"/>
      <c r="G45" s="114">
        <v>3387.5</v>
      </c>
      <c r="H45" s="163" t="s">
        <v>63</v>
      </c>
    </row>
    <row r="46" spans="2:8" x14ac:dyDescent="0.25">
      <c r="B46" s="25">
        <v>43425</v>
      </c>
      <c r="C46" s="12">
        <v>4640</v>
      </c>
      <c r="D46" s="13" t="s">
        <v>10</v>
      </c>
      <c r="E46" s="114">
        <f t="shared" si="1"/>
        <v>809</v>
      </c>
      <c r="F46" s="114"/>
      <c r="G46" s="114">
        <v>809</v>
      </c>
      <c r="H46" s="163" t="s">
        <v>63</v>
      </c>
    </row>
    <row r="47" spans="2:8" x14ac:dyDescent="0.25">
      <c r="B47" s="25">
        <v>43425</v>
      </c>
      <c r="C47" s="12">
        <v>4641</v>
      </c>
      <c r="D47" s="13" t="s">
        <v>10</v>
      </c>
      <c r="E47" s="114">
        <f t="shared" si="1"/>
        <v>26</v>
      </c>
      <c r="F47" s="114"/>
      <c r="G47" s="114">
        <v>26</v>
      </c>
      <c r="H47" s="163" t="s">
        <v>312</v>
      </c>
    </row>
    <row r="48" spans="2:8" x14ac:dyDescent="0.25">
      <c r="B48" s="25">
        <v>43425</v>
      </c>
      <c r="C48" s="12">
        <v>4642</v>
      </c>
      <c r="D48" s="148" t="s">
        <v>353</v>
      </c>
      <c r="E48" s="114">
        <f t="shared" si="1"/>
        <v>600</v>
      </c>
      <c r="F48" s="159">
        <v>600</v>
      </c>
      <c r="G48" s="128"/>
      <c r="H48" s="164" t="s">
        <v>416</v>
      </c>
    </row>
    <row r="49" spans="2:8" x14ac:dyDescent="0.25">
      <c r="B49" s="25">
        <v>43425</v>
      </c>
      <c r="C49" s="12">
        <v>4651</v>
      </c>
      <c r="D49" s="13" t="s">
        <v>8</v>
      </c>
      <c r="E49" s="114">
        <f t="shared" si="1"/>
        <v>640.32000000000005</v>
      </c>
      <c r="F49" s="114"/>
      <c r="G49" s="114">
        <v>640.32000000000005</v>
      </c>
      <c r="H49" s="163" t="s">
        <v>313</v>
      </c>
    </row>
    <row r="50" spans="2:8" x14ac:dyDescent="0.25">
      <c r="B50" s="25">
        <v>43425</v>
      </c>
      <c r="C50" s="12">
        <v>4658</v>
      </c>
      <c r="D50" s="145" t="s">
        <v>347</v>
      </c>
      <c r="E50" s="114">
        <f t="shared" si="1"/>
        <v>750</v>
      </c>
      <c r="F50" s="159">
        <v>750</v>
      </c>
      <c r="G50" s="128"/>
      <c r="H50" s="164"/>
    </row>
    <row r="51" spans="2:8" x14ac:dyDescent="0.25">
      <c r="B51" s="25">
        <v>43426</v>
      </c>
      <c r="C51" s="12">
        <v>4603</v>
      </c>
      <c r="D51" s="145" t="s">
        <v>346</v>
      </c>
      <c r="E51" s="114">
        <f t="shared" si="1"/>
        <v>500</v>
      </c>
      <c r="F51" s="159">
        <v>500</v>
      </c>
      <c r="G51" s="128"/>
      <c r="H51" s="164"/>
    </row>
    <row r="52" spans="2:8" x14ac:dyDescent="0.25">
      <c r="B52" s="25">
        <v>43427</v>
      </c>
      <c r="C52" s="12">
        <v>4645</v>
      </c>
      <c r="D52" s="148" t="s">
        <v>356</v>
      </c>
      <c r="E52" s="114">
        <f t="shared" si="1"/>
        <v>1000</v>
      </c>
      <c r="F52" s="159">
        <v>1000</v>
      </c>
      <c r="G52" s="128"/>
      <c r="H52" s="164" t="s">
        <v>416</v>
      </c>
    </row>
    <row r="53" spans="2:8" x14ac:dyDescent="0.25">
      <c r="B53" s="25">
        <v>43427</v>
      </c>
      <c r="C53" s="12">
        <v>4646</v>
      </c>
      <c r="D53" s="13" t="s">
        <v>23</v>
      </c>
      <c r="E53" s="114">
        <f t="shared" si="1"/>
        <v>3012.48</v>
      </c>
      <c r="F53" s="114"/>
      <c r="G53" s="114">
        <v>3012.48</v>
      </c>
      <c r="H53" s="163" t="s">
        <v>262</v>
      </c>
    </row>
    <row r="54" spans="2:8" x14ac:dyDescent="0.25">
      <c r="B54" s="25">
        <v>43427</v>
      </c>
      <c r="C54" s="12">
        <v>4648</v>
      </c>
      <c r="D54" s="148" t="s">
        <v>8</v>
      </c>
      <c r="E54" s="114">
        <f t="shared" si="1"/>
        <v>600</v>
      </c>
      <c r="F54" s="159">
        <v>600</v>
      </c>
      <c r="G54" s="128"/>
      <c r="H54" s="164" t="s">
        <v>416</v>
      </c>
    </row>
    <row r="55" spans="2:8" x14ac:dyDescent="0.25">
      <c r="B55" s="25">
        <v>43427</v>
      </c>
      <c r="C55" s="12">
        <v>4649</v>
      </c>
      <c r="D55" s="145" t="s">
        <v>345</v>
      </c>
      <c r="E55" s="114">
        <f t="shared" si="1"/>
        <v>22679.69</v>
      </c>
      <c r="F55" s="159">
        <v>22679.69</v>
      </c>
      <c r="G55" s="128"/>
      <c r="H55" s="164"/>
    </row>
    <row r="56" spans="2:8" x14ac:dyDescent="0.25">
      <c r="B56" s="25">
        <v>43427</v>
      </c>
      <c r="C56" s="12">
        <v>4650</v>
      </c>
      <c r="D56" s="145" t="s">
        <v>8</v>
      </c>
      <c r="E56" s="114">
        <f t="shared" si="1"/>
        <v>2608</v>
      </c>
      <c r="F56" s="159">
        <v>2608</v>
      </c>
      <c r="G56" s="128"/>
      <c r="H56" s="164"/>
    </row>
    <row r="57" spans="2:8" x14ac:dyDescent="0.25">
      <c r="B57" s="25">
        <v>43427</v>
      </c>
      <c r="C57" s="12">
        <v>4652</v>
      </c>
      <c r="D57" s="148" t="s">
        <v>8</v>
      </c>
      <c r="E57" s="114">
        <f t="shared" si="1"/>
        <v>1600</v>
      </c>
      <c r="F57" s="159">
        <v>1600</v>
      </c>
      <c r="G57" s="146"/>
      <c r="H57" s="164" t="s">
        <v>416</v>
      </c>
    </row>
    <row r="58" spans="2:8" x14ac:dyDescent="0.25">
      <c r="B58" s="25">
        <v>43430</v>
      </c>
      <c r="C58" s="12">
        <v>4655</v>
      </c>
      <c r="D58" s="13" t="s">
        <v>151</v>
      </c>
      <c r="E58" s="114">
        <f t="shared" si="1"/>
        <v>32805</v>
      </c>
      <c r="F58" s="114"/>
      <c r="G58" s="161">
        <v>32805</v>
      </c>
      <c r="H58" s="163" t="s">
        <v>79</v>
      </c>
    </row>
    <row r="59" spans="2:8" x14ac:dyDescent="0.25">
      <c r="B59" s="25">
        <v>43430</v>
      </c>
      <c r="C59" s="12">
        <v>4657</v>
      </c>
      <c r="D59" s="148" t="s">
        <v>356</v>
      </c>
      <c r="E59" s="114">
        <f t="shared" si="1"/>
        <v>4800</v>
      </c>
      <c r="F59" s="159">
        <v>4800</v>
      </c>
      <c r="G59" s="146"/>
      <c r="H59" s="164" t="s">
        <v>416</v>
      </c>
    </row>
    <row r="60" spans="2:8" x14ac:dyDescent="0.25">
      <c r="B60" s="25">
        <v>43430</v>
      </c>
      <c r="C60" s="12">
        <v>4659</v>
      </c>
      <c r="D60" s="145" t="s">
        <v>344</v>
      </c>
      <c r="E60" s="114">
        <f t="shared" si="1"/>
        <v>500</v>
      </c>
      <c r="F60" s="159">
        <v>500</v>
      </c>
      <c r="G60" s="146"/>
      <c r="H60" s="164"/>
    </row>
    <row r="61" spans="2:8" x14ac:dyDescent="0.25">
      <c r="B61" s="25">
        <v>43431</v>
      </c>
      <c r="C61" s="12">
        <v>4596</v>
      </c>
      <c r="D61" s="145" t="s">
        <v>340</v>
      </c>
      <c r="E61" s="114">
        <f t="shared" si="1"/>
        <v>4500</v>
      </c>
      <c r="F61" s="159">
        <v>4500</v>
      </c>
      <c r="G61" s="146"/>
      <c r="H61" s="164"/>
    </row>
    <row r="62" spans="2:8" x14ac:dyDescent="0.25">
      <c r="B62" s="25">
        <v>43431</v>
      </c>
      <c r="C62" s="12">
        <v>4600</v>
      </c>
      <c r="D62" s="145" t="s">
        <v>21</v>
      </c>
      <c r="E62" s="114">
        <f t="shared" si="1"/>
        <v>450</v>
      </c>
      <c r="F62" s="159">
        <v>450</v>
      </c>
      <c r="G62" s="146"/>
      <c r="H62" s="164"/>
    </row>
    <row r="63" spans="2:8" x14ac:dyDescent="0.25">
      <c r="B63" s="25">
        <v>43431</v>
      </c>
      <c r="C63" s="12">
        <v>4647</v>
      </c>
      <c r="D63" s="148" t="s">
        <v>358</v>
      </c>
      <c r="E63" s="114">
        <f t="shared" si="1"/>
        <v>400</v>
      </c>
      <c r="F63" s="159">
        <v>400</v>
      </c>
      <c r="G63" s="146"/>
      <c r="H63" s="164" t="s">
        <v>416</v>
      </c>
    </row>
    <row r="64" spans="2:8" x14ac:dyDescent="0.25">
      <c r="B64" s="25">
        <v>43431</v>
      </c>
      <c r="C64" s="12">
        <v>4653</v>
      </c>
      <c r="D64" s="145" t="s">
        <v>339</v>
      </c>
      <c r="E64" s="114">
        <f t="shared" si="1"/>
        <v>6908.08</v>
      </c>
      <c r="F64" s="159">
        <v>6908.08</v>
      </c>
      <c r="G64" s="146"/>
      <c r="H64" s="164"/>
    </row>
    <row r="65" spans="2:8" x14ac:dyDescent="0.25">
      <c r="B65" s="25">
        <v>43431</v>
      </c>
      <c r="C65" s="12">
        <v>4660</v>
      </c>
      <c r="D65" s="145" t="s">
        <v>342</v>
      </c>
      <c r="E65" s="114">
        <f t="shared" si="1"/>
        <v>1000</v>
      </c>
      <c r="F65" s="159">
        <v>1000</v>
      </c>
      <c r="G65" s="146"/>
      <c r="H65" s="164"/>
    </row>
    <row r="66" spans="2:8" x14ac:dyDescent="0.25">
      <c r="B66" s="25">
        <v>43431</v>
      </c>
      <c r="C66" s="12">
        <v>4661</v>
      </c>
      <c r="D66" s="13" t="s">
        <v>8</v>
      </c>
      <c r="E66" s="114">
        <f t="shared" si="1"/>
        <v>4600</v>
      </c>
      <c r="F66" s="114"/>
      <c r="G66" s="161">
        <v>4600</v>
      </c>
      <c r="H66" s="163" t="s">
        <v>314</v>
      </c>
    </row>
    <row r="67" spans="2:8" x14ac:dyDescent="0.25">
      <c r="B67" s="25">
        <v>43431</v>
      </c>
      <c r="C67" s="12">
        <v>4662</v>
      </c>
      <c r="D67" s="148" t="s">
        <v>357</v>
      </c>
      <c r="E67" s="114">
        <f t="shared" si="1"/>
        <v>2000</v>
      </c>
      <c r="F67" s="159">
        <v>2000</v>
      </c>
      <c r="G67" s="146"/>
      <c r="H67" s="164" t="s">
        <v>416</v>
      </c>
    </row>
    <row r="68" spans="2:8" x14ac:dyDescent="0.25">
      <c r="B68" s="25">
        <v>43431</v>
      </c>
      <c r="C68" s="12">
        <v>4663</v>
      </c>
      <c r="D68" s="145" t="s">
        <v>341</v>
      </c>
      <c r="E68" s="114">
        <f t="shared" si="1"/>
        <v>3600</v>
      </c>
      <c r="F68" s="159">
        <v>3600</v>
      </c>
      <c r="G68" s="146"/>
      <c r="H68" s="164"/>
    </row>
    <row r="69" spans="2:8" x14ac:dyDescent="0.25">
      <c r="B69" s="25">
        <v>43431</v>
      </c>
      <c r="C69" s="12">
        <v>4664</v>
      </c>
      <c r="D69" s="13" t="s">
        <v>10</v>
      </c>
      <c r="E69" s="114">
        <f t="shared" si="1"/>
        <v>1555</v>
      </c>
      <c r="F69" s="114"/>
      <c r="G69" s="161">
        <v>1555</v>
      </c>
      <c r="H69" s="163" t="s">
        <v>63</v>
      </c>
    </row>
    <row r="70" spans="2:8" x14ac:dyDescent="0.25">
      <c r="B70" s="25">
        <v>43431</v>
      </c>
      <c r="C70" s="12">
        <v>4665</v>
      </c>
      <c r="D70" s="13" t="s">
        <v>10</v>
      </c>
      <c r="E70" s="114">
        <f t="shared" si="1"/>
        <v>378.5</v>
      </c>
      <c r="F70" s="114"/>
      <c r="G70" s="161">
        <v>378.5</v>
      </c>
      <c r="H70" s="163" t="s">
        <v>63</v>
      </c>
    </row>
    <row r="71" spans="2:8" x14ac:dyDescent="0.25">
      <c r="B71" s="25">
        <v>43431</v>
      </c>
      <c r="C71" s="12">
        <v>4667</v>
      </c>
      <c r="D71" s="148" t="s">
        <v>357</v>
      </c>
      <c r="E71" s="114">
        <f t="shared" si="1"/>
        <v>1600</v>
      </c>
      <c r="F71" s="159">
        <v>1600</v>
      </c>
      <c r="G71" s="146"/>
      <c r="H71" s="164" t="s">
        <v>416</v>
      </c>
    </row>
    <row r="72" spans="2:8" x14ac:dyDescent="0.25">
      <c r="B72" s="25">
        <v>43431</v>
      </c>
      <c r="C72" s="12">
        <v>4670</v>
      </c>
      <c r="D72" s="148" t="s">
        <v>8</v>
      </c>
      <c r="E72" s="114">
        <f t="shared" ref="E72:E103" si="2">F72+G72</f>
        <v>400</v>
      </c>
      <c r="F72" s="159">
        <v>400</v>
      </c>
      <c r="G72" s="146"/>
      <c r="H72" s="164" t="s">
        <v>355</v>
      </c>
    </row>
    <row r="73" spans="2:8" x14ac:dyDescent="0.25">
      <c r="B73" s="25">
        <v>43431</v>
      </c>
      <c r="C73" s="12">
        <v>4671</v>
      </c>
      <c r="D73" s="145" t="s">
        <v>343</v>
      </c>
      <c r="E73" s="114">
        <f t="shared" si="2"/>
        <v>2000</v>
      </c>
      <c r="F73" s="159">
        <v>2000</v>
      </c>
      <c r="G73" s="146"/>
      <c r="H73" s="164"/>
    </row>
    <row r="74" spans="2:8" x14ac:dyDescent="0.25">
      <c r="B74" s="25">
        <v>43431</v>
      </c>
      <c r="C74" s="12">
        <v>4672</v>
      </c>
      <c r="D74" s="148" t="s">
        <v>8</v>
      </c>
      <c r="E74" s="114">
        <f t="shared" si="2"/>
        <v>6800</v>
      </c>
      <c r="F74" s="159">
        <v>6800</v>
      </c>
      <c r="G74" s="146"/>
      <c r="H74" s="164" t="s">
        <v>416</v>
      </c>
    </row>
    <row r="75" spans="2:8" x14ac:dyDescent="0.25">
      <c r="B75" s="25">
        <v>43431</v>
      </c>
      <c r="C75" s="12">
        <v>4692</v>
      </c>
      <c r="D75" s="148" t="s">
        <v>8</v>
      </c>
      <c r="E75" s="114">
        <f t="shared" si="2"/>
        <v>1000</v>
      </c>
      <c r="F75" s="159">
        <v>1000</v>
      </c>
      <c r="G75" s="146"/>
      <c r="H75" s="164" t="s">
        <v>416</v>
      </c>
    </row>
    <row r="76" spans="2:8" x14ac:dyDescent="0.25">
      <c r="B76" s="25">
        <v>43432</v>
      </c>
      <c r="C76" s="12">
        <v>4668</v>
      </c>
      <c r="D76" s="13" t="s">
        <v>315</v>
      </c>
      <c r="E76" s="114">
        <f t="shared" si="2"/>
        <v>113000</v>
      </c>
      <c r="F76" s="114"/>
      <c r="G76" s="161">
        <v>113000</v>
      </c>
      <c r="H76" s="163" t="s">
        <v>316</v>
      </c>
    </row>
    <row r="77" spans="2:8" x14ac:dyDescent="0.25">
      <c r="B77" s="25">
        <v>43432</v>
      </c>
      <c r="C77" s="12">
        <v>4669</v>
      </c>
      <c r="D77" s="13" t="s">
        <v>315</v>
      </c>
      <c r="E77" s="114">
        <f t="shared" si="2"/>
        <v>8104.32</v>
      </c>
      <c r="F77" s="114"/>
      <c r="G77" s="161">
        <v>8104.32</v>
      </c>
      <c r="H77" s="163" t="s">
        <v>317</v>
      </c>
    </row>
    <row r="78" spans="2:8" x14ac:dyDescent="0.25">
      <c r="B78" s="25">
        <v>43433</v>
      </c>
      <c r="C78" s="12">
        <v>4673</v>
      </c>
      <c r="D78" s="13" t="s">
        <v>319</v>
      </c>
      <c r="E78" s="114">
        <f t="shared" si="2"/>
        <v>160</v>
      </c>
      <c r="F78" s="114"/>
      <c r="G78" s="161">
        <v>160</v>
      </c>
      <c r="H78" s="163" t="s">
        <v>64</v>
      </c>
    </row>
    <row r="79" spans="2:8" x14ac:dyDescent="0.25">
      <c r="B79" s="25">
        <v>43433</v>
      </c>
      <c r="C79" s="12">
        <v>4674</v>
      </c>
      <c r="D79" s="13" t="s">
        <v>13</v>
      </c>
      <c r="E79" s="114">
        <f t="shared" si="2"/>
        <v>1000</v>
      </c>
      <c r="F79" s="114"/>
      <c r="G79" s="114">
        <v>1000</v>
      </c>
      <c r="H79" s="163" t="s">
        <v>66</v>
      </c>
    </row>
    <row r="80" spans="2:8" x14ac:dyDescent="0.25">
      <c r="B80" s="25">
        <v>43433</v>
      </c>
      <c r="C80" s="12">
        <v>4675</v>
      </c>
      <c r="D80" s="13" t="s">
        <v>318</v>
      </c>
      <c r="E80" s="114">
        <f t="shared" si="2"/>
        <v>480</v>
      </c>
      <c r="F80" s="114"/>
      <c r="G80" s="114">
        <v>480</v>
      </c>
      <c r="H80" s="163" t="s">
        <v>70</v>
      </c>
    </row>
    <row r="81" spans="2:8" x14ac:dyDescent="0.25">
      <c r="B81" s="25">
        <v>43433</v>
      </c>
      <c r="C81" s="12">
        <v>4676</v>
      </c>
      <c r="D81" s="13" t="s">
        <v>16</v>
      </c>
      <c r="E81" s="114">
        <f t="shared" si="2"/>
        <v>704</v>
      </c>
      <c r="F81" s="114"/>
      <c r="G81" s="114">
        <v>704</v>
      </c>
      <c r="H81" s="163" t="s">
        <v>69</v>
      </c>
    </row>
    <row r="82" spans="2:8" x14ac:dyDescent="0.25">
      <c r="B82" s="25">
        <v>43433</v>
      </c>
      <c r="C82" s="12">
        <v>4677</v>
      </c>
      <c r="D82" s="13" t="s">
        <v>14</v>
      </c>
      <c r="E82" s="114">
        <f t="shared" si="2"/>
        <v>677</v>
      </c>
      <c r="F82" s="114"/>
      <c r="G82" s="114">
        <v>677</v>
      </c>
      <c r="H82" s="163" t="s">
        <v>67</v>
      </c>
    </row>
    <row r="83" spans="2:8" x14ac:dyDescent="0.25">
      <c r="B83" s="25">
        <v>43433</v>
      </c>
      <c r="C83" s="12">
        <v>4678</v>
      </c>
      <c r="D83" s="13" t="s">
        <v>12</v>
      </c>
      <c r="E83" s="114">
        <f t="shared" si="2"/>
        <v>700</v>
      </c>
      <c r="F83" s="114"/>
      <c r="G83" s="114">
        <v>700</v>
      </c>
      <c r="H83" s="163" t="s">
        <v>160</v>
      </c>
    </row>
    <row r="84" spans="2:8" x14ac:dyDescent="0.25">
      <c r="B84" s="25">
        <v>43433</v>
      </c>
      <c r="C84" s="12">
        <v>4679</v>
      </c>
      <c r="D84" s="13" t="s">
        <v>18</v>
      </c>
      <c r="E84" s="114">
        <f t="shared" si="2"/>
        <v>470</v>
      </c>
      <c r="F84" s="114"/>
      <c r="G84" s="114">
        <v>470</v>
      </c>
      <c r="H84" s="163" t="s">
        <v>71</v>
      </c>
    </row>
    <row r="85" spans="2:8" x14ac:dyDescent="0.25">
      <c r="B85" s="25">
        <v>43433</v>
      </c>
      <c r="C85" s="12">
        <v>4681</v>
      </c>
      <c r="D85" s="13" t="s">
        <v>8</v>
      </c>
      <c r="E85" s="114">
        <f t="shared" si="2"/>
        <v>9966.52</v>
      </c>
      <c r="F85" s="114"/>
      <c r="G85" s="114">
        <v>9966.52</v>
      </c>
      <c r="H85" s="163" t="s">
        <v>96</v>
      </c>
    </row>
    <row r="86" spans="2:8" x14ac:dyDescent="0.25">
      <c r="B86" s="25">
        <v>43433</v>
      </c>
      <c r="C86" s="12">
        <v>4682</v>
      </c>
      <c r="D86" s="13" t="s">
        <v>8</v>
      </c>
      <c r="E86" s="114">
        <f t="shared" si="2"/>
        <v>7504</v>
      </c>
      <c r="F86" s="114"/>
      <c r="G86" s="114">
        <v>7504</v>
      </c>
      <c r="H86" s="163" t="s">
        <v>320</v>
      </c>
    </row>
    <row r="87" spans="2:8" x14ac:dyDescent="0.25">
      <c r="B87" s="25">
        <v>43433</v>
      </c>
      <c r="C87" s="12">
        <v>4683</v>
      </c>
      <c r="D87" s="145" t="s">
        <v>8</v>
      </c>
      <c r="E87" s="114">
        <f t="shared" si="2"/>
        <v>80</v>
      </c>
      <c r="F87" s="159">
        <v>80</v>
      </c>
      <c r="G87" s="128"/>
      <c r="H87" s="164"/>
    </row>
    <row r="88" spans="2:8" x14ac:dyDescent="0.25">
      <c r="B88" s="25">
        <v>43433</v>
      </c>
      <c r="C88" s="12">
        <v>4684</v>
      </c>
      <c r="D88" s="13" t="s">
        <v>8</v>
      </c>
      <c r="E88" s="114">
        <f t="shared" si="2"/>
        <v>3798.04</v>
      </c>
      <c r="F88" s="114"/>
      <c r="G88" s="114">
        <v>3798.04</v>
      </c>
      <c r="H88" s="163" t="s">
        <v>96</v>
      </c>
    </row>
    <row r="89" spans="2:8" x14ac:dyDescent="0.25">
      <c r="B89" s="25">
        <v>43433</v>
      </c>
      <c r="C89" s="12">
        <v>4686</v>
      </c>
      <c r="D89" s="13" t="s">
        <v>8</v>
      </c>
      <c r="E89" s="114">
        <f t="shared" si="2"/>
        <v>6319.96</v>
      </c>
      <c r="F89" s="114"/>
      <c r="G89" s="114">
        <v>6319.96</v>
      </c>
      <c r="H89" s="163" t="s">
        <v>321</v>
      </c>
    </row>
    <row r="90" spans="2:8" x14ac:dyDescent="0.25">
      <c r="B90" s="25">
        <v>43433</v>
      </c>
      <c r="C90" s="12">
        <v>4687</v>
      </c>
      <c r="D90" s="13" t="s">
        <v>8</v>
      </c>
      <c r="E90" s="114">
        <f t="shared" si="2"/>
        <v>11094.42</v>
      </c>
      <c r="F90" s="114"/>
      <c r="G90" s="114">
        <v>11094.42</v>
      </c>
      <c r="H90" s="163" t="s">
        <v>323</v>
      </c>
    </row>
    <row r="91" spans="2:8" x14ac:dyDescent="0.25">
      <c r="B91" s="25">
        <v>43433</v>
      </c>
      <c r="C91" s="12">
        <v>4688</v>
      </c>
      <c r="D91" s="13" t="s">
        <v>8</v>
      </c>
      <c r="E91" s="114">
        <f t="shared" si="2"/>
        <v>5040.92</v>
      </c>
      <c r="F91" s="114"/>
      <c r="G91" s="114">
        <v>5040.92</v>
      </c>
      <c r="H91" s="163" t="s">
        <v>322</v>
      </c>
    </row>
    <row r="92" spans="2:8" x14ac:dyDescent="0.25">
      <c r="B92" s="25">
        <v>43433</v>
      </c>
      <c r="C92" s="12">
        <v>4689</v>
      </c>
      <c r="D92" s="13" t="s">
        <v>8</v>
      </c>
      <c r="E92" s="114">
        <f t="shared" si="2"/>
        <v>3300</v>
      </c>
      <c r="F92" s="114"/>
      <c r="G92" s="114">
        <v>3300</v>
      </c>
      <c r="H92" s="163" t="s">
        <v>324</v>
      </c>
    </row>
    <row r="93" spans="2:8" x14ac:dyDescent="0.25">
      <c r="B93" s="25">
        <v>43433</v>
      </c>
      <c r="C93" s="12">
        <v>4690</v>
      </c>
      <c r="D93" s="13" t="s">
        <v>8</v>
      </c>
      <c r="E93" s="114">
        <f t="shared" si="2"/>
        <v>6600</v>
      </c>
      <c r="F93" s="114"/>
      <c r="G93" s="114">
        <v>6600</v>
      </c>
      <c r="H93" s="163" t="s">
        <v>324</v>
      </c>
    </row>
    <row r="94" spans="2:8" x14ac:dyDescent="0.25">
      <c r="B94" s="25">
        <v>43433</v>
      </c>
      <c r="C94" s="12">
        <v>4691</v>
      </c>
      <c r="D94" s="13" t="s">
        <v>8</v>
      </c>
      <c r="E94" s="114">
        <f t="shared" si="2"/>
        <v>6750</v>
      </c>
      <c r="F94" s="114"/>
      <c r="G94" s="114">
        <v>6750</v>
      </c>
      <c r="H94" s="163" t="s">
        <v>324</v>
      </c>
    </row>
    <row r="95" spans="2:8" x14ac:dyDescent="0.25">
      <c r="B95" s="25">
        <v>43433</v>
      </c>
      <c r="C95" s="12">
        <v>4693</v>
      </c>
      <c r="D95" s="148" t="s">
        <v>8</v>
      </c>
      <c r="E95" s="114">
        <f t="shared" si="2"/>
        <v>1600</v>
      </c>
      <c r="F95" s="159">
        <v>1600</v>
      </c>
      <c r="G95" s="128"/>
      <c r="H95" s="164" t="s">
        <v>416</v>
      </c>
    </row>
    <row r="96" spans="2:8" x14ac:dyDescent="0.25">
      <c r="B96" s="25">
        <v>43433</v>
      </c>
      <c r="C96" s="12">
        <v>4702</v>
      </c>
      <c r="D96" s="148" t="s">
        <v>359</v>
      </c>
      <c r="E96" s="114">
        <f t="shared" si="2"/>
        <v>2000</v>
      </c>
      <c r="F96" s="159">
        <v>2000</v>
      </c>
      <c r="G96" s="128"/>
      <c r="H96" s="164" t="s">
        <v>416</v>
      </c>
    </row>
    <row r="97" spans="2:8" x14ac:dyDescent="0.25">
      <c r="B97" s="25">
        <v>43434</v>
      </c>
      <c r="C97" s="12">
        <v>4694</v>
      </c>
      <c r="D97" s="13" t="s">
        <v>325</v>
      </c>
      <c r="E97" s="114">
        <f t="shared" si="2"/>
        <v>18447.599999999999</v>
      </c>
      <c r="F97" s="114"/>
      <c r="G97" s="114">
        <v>18447.599999999999</v>
      </c>
      <c r="H97" s="163" t="s">
        <v>326</v>
      </c>
    </row>
    <row r="98" spans="2:8" x14ac:dyDescent="0.25">
      <c r="B98" s="25">
        <v>43434</v>
      </c>
      <c r="C98" s="12">
        <v>4695</v>
      </c>
      <c r="D98" s="13" t="s">
        <v>325</v>
      </c>
      <c r="E98" s="114">
        <f t="shared" si="2"/>
        <v>19250</v>
      </c>
      <c r="F98" s="114"/>
      <c r="G98" s="114">
        <v>19250</v>
      </c>
      <c r="H98" s="163" t="s">
        <v>327</v>
      </c>
    </row>
    <row r="99" spans="2:8" x14ac:dyDescent="0.25">
      <c r="B99" s="25">
        <v>43434</v>
      </c>
      <c r="C99" s="12">
        <v>4696</v>
      </c>
      <c r="D99" s="13" t="s">
        <v>8</v>
      </c>
      <c r="E99" s="114">
        <f t="shared" si="2"/>
        <v>14725.9</v>
      </c>
      <c r="F99" s="114"/>
      <c r="G99" s="114">
        <v>14725.9</v>
      </c>
      <c r="H99" s="163" t="s">
        <v>330</v>
      </c>
    </row>
    <row r="100" spans="2:8" x14ac:dyDescent="0.25">
      <c r="B100" s="25">
        <v>43434</v>
      </c>
      <c r="C100" s="12">
        <v>4697</v>
      </c>
      <c r="D100" s="13" t="s">
        <v>8</v>
      </c>
      <c r="E100" s="114">
        <f t="shared" si="2"/>
        <v>717.6</v>
      </c>
      <c r="F100" s="114"/>
      <c r="G100" s="114">
        <v>717.6</v>
      </c>
      <c r="H100" s="163" t="s">
        <v>328</v>
      </c>
    </row>
    <row r="101" spans="2:8" x14ac:dyDescent="0.25">
      <c r="B101" s="25">
        <v>43434</v>
      </c>
      <c r="C101" s="12">
        <v>4698</v>
      </c>
      <c r="D101" s="13" t="s">
        <v>8</v>
      </c>
      <c r="E101" s="114">
        <f t="shared" si="2"/>
        <v>267.36</v>
      </c>
      <c r="F101" s="114"/>
      <c r="G101" s="114">
        <v>267.36</v>
      </c>
      <c r="H101" s="163" t="s">
        <v>329</v>
      </c>
    </row>
    <row r="102" spans="2:8" x14ac:dyDescent="0.25">
      <c r="B102" s="25">
        <v>43434</v>
      </c>
      <c r="C102" s="12">
        <v>4699</v>
      </c>
      <c r="D102" s="13" t="s">
        <v>8</v>
      </c>
      <c r="E102" s="114">
        <f t="shared" si="2"/>
        <v>16302</v>
      </c>
      <c r="F102" s="114"/>
      <c r="G102" s="114">
        <v>16302</v>
      </c>
      <c r="H102" s="163" t="s">
        <v>278</v>
      </c>
    </row>
    <row r="103" spans="2:8" x14ac:dyDescent="0.25">
      <c r="B103" s="25">
        <v>43434</v>
      </c>
      <c r="C103" s="12">
        <v>4700</v>
      </c>
      <c r="D103" s="148" t="s">
        <v>8</v>
      </c>
      <c r="E103" s="114">
        <f t="shared" si="2"/>
        <v>2400</v>
      </c>
      <c r="F103" s="159">
        <v>2400</v>
      </c>
      <c r="G103" s="128"/>
      <c r="H103" s="164" t="s">
        <v>416</v>
      </c>
    </row>
    <row r="104" spans="2:8" x14ac:dyDescent="0.25">
      <c r="B104" s="25">
        <v>43434</v>
      </c>
      <c r="C104" s="12">
        <v>4701</v>
      </c>
      <c r="D104" s="13" t="s">
        <v>8</v>
      </c>
      <c r="E104" s="114">
        <f t="shared" ref="E104:E135" si="3">F104+G104</f>
        <v>2184</v>
      </c>
      <c r="F104" s="114"/>
      <c r="G104" s="114">
        <v>2184</v>
      </c>
      <c r="H104" s="163" t="s">
        <v>278</v>
      </c>
    </row>
    <row r="105" spans="2:8" x14ac:dyDescent="0.25">
      <c r="B105" s="173" t="s">
        <v>415</v>
      </c>
      <c r="C105" s="173"/>
      <c r="D105" s="173"/>
      <c r="E105" s="158">
        <f>SUM(E8:E104)</f>
        <v>1499789.9700000002</v>
      </c>
      <c r="F105" s="158">
        <f>SUM(F8:F104)</f>
        <v>136275.77000000002</v>
      </c>
      <c r="G105" s="158">
        <f>SUM(G8:G104)</f>
        <v>1363514.2000000002</v>
      </c>
      <c r="H105" s="128"/>
    </row>
  </sheetData>
  <sortState ref="B8:H104">
    <sortCondition ref="B8:B104"/>
  </sortState>
  <mergeCells count="3">
    <mergeCell ref="D3:J3"/>
    <mergeCell ref="D4:L4"/>
    <mergeCell ref="B105:D105"/>
  </mergeCells>
  <pageMargins left="0.70866141732283472" right="0.70866141732283472" top="0.28999999999999998" bottom="0.23" header="0.31496062992125984" footer="0.31496062992125984"/>
  <pageSetup scale="3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02"/>
  <sheetViews>
    <sheetView tabSelected="1" topLeftCell="A7" workbookViewId="0">
      <selection activeCell="D4" sqref="D4:L4"/>
    </sheetView>
  </sheetViews>
  <sheetFormatPr baseColWidth="10" defaultRowHeight="15" x14ac:dyDescent="0.25"/>
  <cols>
    <col min="3" max="3" width="11.42578125" style="139"/>
    <col min="4" max="4" width="64.85546875" customWidth="1"/>
    <col min="5" max="5" width="17.140625" style="138" customWidth="1"/>
    <col min="6" max="6" width="13.85546875" style="138" customWidth="1"/>
    <col min="7" max="7" width="16.85546875" style="138" bestFit="1" customWidth="1"/>
    <col min="8" max="8" width="37.7109375" style="138" customWidth="1"/>
  </cols>
  <sheetData>
    <row r="3" spans="2:12" x14ac:dyDescent="0.25">
      <c r="D3" s="167" t="s">
        <v>0</v>
      </c>
      <c r="E3" s="167"/>
      <c r="F3" s="167"/>
      <c r="G3" s="167"/>
      <c r="H3" s="167"/>
      <c r="I3" s="167"/>
      <c r="J3" s="167"/>
    </row>
    <row r="4" spans="2:12" x14ac:dyDescent="0.25">
      <c r="D4" s="169" t="s">
        <v>421</v>
      </c>
      <c r="E4" s="169"/>
      <c r="F4" s="169"/>
      <c r="G4" s="169"/>
      <c r="H4" s="169"/>
      <c r="I4" s="169"/>
      <c r="J4" s="169"/>
      <c r="K4" s="169"/>
      <c r="L4" s="169"/>
    </row>
    <row r="7" spans="2:12" x14ac:dyDescent="0.25">
      <c r="B7" s="125" t="s">
        <v>1</v>
      </c>
      <c r="C7" s="125" t="s">
        <v>2</v>
      </c>
      <c r="D7" s="125" t="s">
        <v>3</v>
      </c>
      <c r="E7" s="132" t="s">
        <v>4</v>
      </c>
      <c r="F7" s="132" t="s">
        <v>5</v>
      </c>
      <c r="G7" s="132" t="s">
        <v>6</v>
      </c>
      <c r="H7" s="132" t="s">
        <v>7</v>
      </c>
    </row>
    <row r="8" spans="2:12" x14ac:dyDescent="0.25">
      <c r="B8" s="148" t="s">
        <v>402</v>
      </c>
      <c r="C8" s="59">
        <v>4707</v>
      </c>
      <c r="D8" s="148" t="s">
        <v>388</v>
      </c>
      <c r="E8" s="114">
        <f t="shared" ref="E8:E39" si="0">G8+F8</f>
        <v>3000</v>
      </c>
      <c r="F8" s="147">
        <v>3000</v>
      </c>
      <c r="G8" s="140"/>
      <c r="H8" s="29"/>
    </row>
    <row r="9" spans="2:12" x14ac:dyDescent="0.25">
      <c r="B9" s="148" t="s">
        <v>402</v>
      </c>
      <c r="C9" s="59">
        <v>1</v>
      </c>
      <c r="D9" s="148" t="s">
        <v>8</v>
      </c>
      <c r="E9" s="114">
        <f t="shared" si="0"/>
        <v>800</v>
      </c>
      <c r="F9" s="147">
        <v>800</v>
      </c>
      <c r="G9" s="140"/>
      <c r="H9" s="29"/>
    </row>
    <row r="10" spans="2:12" x14ac:dyDescent="0.25">
      <c r="B10" s="148" t="s">
        <v>385</v>
      </c>
      <c r="C10" s="59">
        <v>4703</v>
      </c>
      <c r="D10" s="148" t="s">
        <v>409</v>
      </c>
      <c r="E10" s="114">
        <f t="shared" si="0"/>
        <v>1200</v>
      </c>
      <c r="F10" s="147">
        <v>1200</v>
      </c>
      <c r="G10" s="140"/>
      <c r="H10" s="29"/>
    </row>
    <row r="11" spans="2:12" x14ac:dyDescent="0.25">
      <c r="B11" s="148" t="s">
        <v>385</v>
      </c>
      <c r="C11" s="59">
        <v>4704</v>
      </c>
      <c r="D11" s="148" t="s">
        <v>408</v>
      </c>
      <c r="E11" s="114">
        <f t="shared" si="0"/>
        <v>400</v>
      </c>
      <c r="F11" s="147">
        <v>400</v>
      </c>
      <c r="G11" s="140"/>
      <c r="H11" s="29"/>
    </row>
    <row r="12" spans="2:12" x14ac:dyDescent="0.25">
      <c r="B12" s="148" t="s">
        <v>385</v>
      </c>
      <c r="C12" s="59">
        <v>4705</v>
      </c>
      <c r="D12" s="148" t="s">
        <v>410</v>
      </c>
      <c r="E12" s="114">
        <f t="shared" si="0"/>
        <v>1000</v>
      </c>
      <c r="F12" s="147">
        <v>1000</v>
      </c>
      <c r="G12" s="140"/>
      <c r="H12" s="114"/>
    </row>
    <row r="13" spans="2:12" x14ac:dyDescent="0.25">
      <c r="B13" s="148" t="s">
        <v>385</v>
      </c>
      <c r="C13" s="59">
        <v>4706</v>
      </c>
      <c r="D13" s="148" t="s">
        <v>424</v>
      </c>
      <c r="E13" s="114">
        <f t="shared" si="0"/>
        <v>800</v>
      </c>
      <c r="F13" s="147">
        <v>800</v>
      </c>
      <c r="G13" s="128"/>
      <c r="H13" s="128"/>
    </row>
    <row r="14" spans="2:12" x14ac:dyDescent="0.25">
      <c r="B14" s="148" t="s">
        <v>385</v>
      </c>
      <c r="C14" s="59">
        <v>4709</v>
      </c>
      <c r="D14" s="148" t="s">
        <v>401</v>
      </c>
      <c r="E14" s="114">
        <f t="shared" si="0"/>
        <v>1500</v>
      </c>
      <c r="F14" s="147">
        <v>1500</v>
      </c>
      <c r="G14" s="140"/>
      <c r="H14" s="29"/>
    </row>
    <row r="15" spans="2:12" x14ac:dyDescent="0.25">
      <c r="B15" s="148" t="s">
        <v>385</v>
      </c>
      <c r="C15" s="59">
        <v>4711</v>
      </c>
      <c r="D15" s="148" t="s">
        <v>8</v>
      </c>
      <c r="E15" s="114">
        <f t="shared" si="0"/>
        <v>10000</v>
      </c>
      <c r="F15" s="147">
        <v>10000</v>
      </c>
      <c r="G15" s="128"/>
      <c r="H15" s="128"/>
    </row>
    <row r="16" spans="2:12" x14ac:dyDescent="0.25">
      <c r="B16" s="148" t="s">
        <v>403</v>
      </c>
      <c r="C16" s="59">
        <v>4712</v>
      </c>
      <c r="D16" s="148" t="s">
        <v>8</v>
      </c>
      <c r="E16" s="114">
        <f t="shared" si="0"/>
        <v>600</v>
      </c>
      <c r="F16" s="147">
        <v>600</v>
      </c>
      <c r="G16" s="128"/>
      <c r="H16" s="128"/>
    </row>
    <row r="17" spans="2:8" x14ac:dyDescent="0.25">
      <c r="B17" s="148" t="s">
        <v>403</v>
      </c>
      <c r="C17" s="59">
        <v>4717</v>
      </c>
      <c r="D17" s="148" t="s">
        <v>31</v>
      </c>
      <c r="E17" s="114">
        <f t="shared" si="0"/>
        <v>500</v>
      </c>
      <c r="F17" s="147">
        <v>500</v>
      </c>
      <c r="G17" s="140"/>
      <c r="H17" s="29"/>
    </row>
    <row r="18" spans="2:8" x14ac:dyDescent="0.25">
      <c r="B18" s="148" t="s">
        <v>403</v>
      </c>
      <c r="C18" s="59">
        <v>4718</v>
      </c>
      <c r="D18" s="148" t="s">
        <v>8</v>
      </c>
      <c r="E18" s="114">
        <f t="shared" si="0"/>
        <v>1000</v>
      </c>
      <c r="F18" s="147">
        <v>1000</v>
      </c>
      <c r="G18" s="140"/>
      <c r="H18" s="29"/>
    </row>
    <row r="19" spans="2:8" x14ac:dyDescent="0.25">
      <c r="B19" s="148" t="s">
        <v>403</v>
      </c>
      <c r="C19" s="59">
        <v>4770</v>
      </c>
      <c r="D19" s="148" t="s">
        <v>389</v>
      </c>
      <c r="E19" s="114">
        <f t="shared" si="0"/>
        <v>750</v>
      </c>
      <c r="F19" s="147">
        <v>750</v>
      </c>
      <c r="G19" s="140"/>
      <c r="H19" s="29"/>
    </row>
    <row r="20" spans="2:8" x14ac:dyDescent="0.25">
      <c r="B20" s="148" t="s">
        <v>386</v>
      </c>
      <c r="C20" s="59">
        <v>4713</v>
      </c>
      <c r="D20" s="148" t="s">
        <v>411</v>
      </c>
      <c r="E20" s="114">
        <f t="shared" si="0"/>
        <v>400</v>
      </c>
      <c r="F20" s="147">
        <v>400</v>
      </c>
      <c r="G20" s="128"/>
      <c r="H20" s="128"/>
    </row>
    <row r="21" spans="2:8" x14ac:dyDescent="0.25">
      <c r="B21" s="148" t="s">
        <v>386</v>
      </c>
      <c r="C21" s="59">
        <v>4714</v>
      </c>
      <c r="D21" s="148" t="s">
        <v>400</v>
      </c>
      <c r="E21" s="114">
        <f t="shared" si="0"/>
        <v>500</v>
      </c>
      <c r="F21" s="147">
        <v>500</v>
      </c>
      <c r="G21" s="140"/>
      <c r="H21" s="29"/>
    </row>
    <row r="22" spans="2:8" x14ac:dyDescent="0.25">
      <c r="B22" s="148" t="s">
        <v>386</v>
      </c>
      <c r="C22" s="59">
        <v>4715</v>
      </c>
      <c r="D22" s="148" t="s">
        <v>390</v>
      </c>
      <c r="E22" s="114">
        <f t="shared" si="0"/>
        <v>1000</v>
      </c>
      <c r="F22" s="147">
        <v>1000</v>
      </c>
      <c r="G22" s="140"/>
      <c r="H22" s="29"/>
    </row>
    <row r="23" spans="2:8" x14ac:dyDescent="0.25">
      <c r="B23" s="148" t="s">
        <v>386</v>
      </c>
      <c r="C23" s="59">
        <v>4716</v>
      </c>
      <c r="D23" s="148" t="s">
        <v>399</v>
      </c>
      <c r="E23" s="114">
        <f t="shared" si="0"/>
        <v>800</v>
      </c>
      <c r="F23" s="147">
        <v>800</v>
      </c>
      <c r="G23" s="140"/>
      <c r="H23" s="29"/>
    </row>
    <row r="24" spans="2:8" x14ac:dyDescent="0.25">
      <c r="B24" s="148" t="s">
        <v>386</v>
      </c>
      <c r="C24" s="59">
        <v>4720</v>
      </c>
      <c r="D24" s="148" t="s">
        <v>8</v>
      </c>
      <c r="E24" s="114">
        <f t="shared" si="0"/>
        <v>1400</v>
      </c>
      <c r="F24" s="147">
        <v>1400</v>
      </c>
      <c r="G24" s="128"/>
      <c r="H24" s="128"/>
    </row>
    <row r="25" spans="2:8" x14ac:dyDescent="0.25">
      <c r="B25" s="148" t="s">
        <v>367</v>
      </c>
      <c r="C25" s="59">
        <v>4722</v>
      </c>
      <c r="D25" s="148" t="s">
        <v>8</v>
      </c>
      <c r="E25" s="114">
        <f t="shared" si="0"/>
        <v>19843.84</v>
      </c>
      <c r="F25" s="62"/>
      <c r="G25" s="147">
        <v>19843.84</v>
      </c>
      <c r="H25" s="29" t="s">
        <v>258</v>
      </c>
    </row>
    <row r="26" spans="2:8" x14ac:dyDescent="0.25">
      <c r="B26" s="148" t="s">
        <v>367</v>
      </c>
      <c r="C26" s="59">
        <v>4723</v>
      </c>
      <c r="D26" s="148" t="s">
        <v>8</v>
      </c>
      <c r="E26" s="114">
        <f t="shared" si="0"/>
        <v>100</v>
      </c>
      <c r="F26" s="140"/>
      <c r="G26" s="147">
        <v>100</v>
      </c>
      <c r="H26" s="29" t="s">
        <v>376</v>
      </c>
    </row>
    <row r="27" spans="2:8" x14ac:dyDescent="0.25">
      <c r="B27" s="148" t="s">
        <v>367</v>
      </c>
      <c r="C27" s="59">
        <v>4724</v>
      </c>
      <c r="D27" s="148" t="s">
        <v>8</v>
      </c>
      <c r="E27" s="114">
        <f t="shared" si="0"/>
        <v>400.02</v>
      </c>
      <c r="F27" s="140"/>
      <c r="G27" s="147">
        <v>400.02</v>
      </c>
      <c r="H27" s="29" t="s">
        <v>418</v>
      </c>
    </row>
    <row r="28" spans="2:8" x14ac:dyDescent="0.25">
      <c r="B28" s="148" t="s">
        <v>367</v>
      </c>
      <c r="C28" s="59">
        <v>4725</v>
      </c>
      <c r="D28" s="148" t="s">
        <v>8</v>
      </c>
      <c r="E28" s="114">
        <f t="shared" si="0"/>
        <v>1018</v>
      </c>
      <c r="F28" s="140"/>
      <c r="G28" s="147">
        <v>1018</v>
      </c>
      <c r="H28" s="29" t="s">
        <v>110</v>
      </c>
    </row>
    <row r="29" spans="2:8" x14ac:dyDescent="0.25">
      <c r="B29" s="148" t="s">
        <v>367</v>
      </c>
      <c r="C29" s="59">
        <v>4726</v>
      </c>
      <c r="D29" s="148" t="s">
        <v>8</v>
      </c>
      <c r="E29" s="114">
        <f t="shared" si="0"/>
        <v>258</v>
      </c>
      <c r="F29" s="140"/>
      <c r="G29" s="147">
        <v>258</v>
      </c>
      <c r="H29" s="29" t="s">
        <v>110</v>
      </c>
    </row>
    <row r="30" spans="2:8" x14ac:dyDescent="0.25">
      <c r="B30" s="148" t="s">
        <v>367</v>
      </c>
      <c r="C30" s="59">
        <v>4727</v>
      </c>
      <c r="D30" s="148" t="s">
        <v>8</v>
      </c>
      <c r="E30" s="114">
        <f t="shared" si="0"/>
        <v>98</v>
      </c>
      <c r="F30" s="140"/>
      <c r="G30" s="147">
        <v>98</v>
      </c>
      <c r="H30" s="29" t="s">
        <v>377</v>
      </c>
    </row>
    <row r="31" spans="2:8" x14ac:dyDescent="0.25">
      <c r="B31" s="148" t="s">
        <v>368</v>
      </c>
      <c r="C31" s="59">
        <v>4733</v>
      </c>
      <c r="D31" s="148" t="s">
        <v>361</v>
      </c>
      <c r="E31" s="114">
        <f t="shared" si="0"/>
        <v>2685</v>
      </c>
      <c r="F31" s="140"/>
      <c r="G31" s="147">
        <v>2685</v>
      </c>
      <c r="H31" s="29" t="s">
        <v>63</v>
      </c>
    </row>
    <row r="32" spans="2:8" x14ac:dyDescent="0.25">
      <c r="B32" s="148" t="s">
        <v>368</v>
      </c>
      <c r="C32" s="59">
        <v>4734</v>
      </c>
      <c r="D32" s="148" t="s">
        <v>360</v>
      </c>
      <c r="E32" s="114">
        <f t="shared" si="0"/>
        <v>448</v>
      </c>
      <c r="F32" s="140"/>
      <c r="G32" s="147">
        <v>448</v>
      </c>
      <c r="H32" s="29" t="s">
        <v>378</v>
      </c>
    </row>
    <row r="33" spans="2:8" x14ac:dyDescent="0.25">
      <c r="B33" s="148" t="s">
        <v>369</v>
      </c>
      <c r="C33" s="59">
        <v>4735</v>
      </c>
      <c r="D33" s="148" t="s">
        <v>398</v>
      </c>
      <c r="E33" s="114">
        <f t="shared" si="0"/>
        <v>12000</v>
      </c>
      <c r="F33" s="147">
        <v>12000</v>
      </c>
      <c r="G33" s="140"/>
      <c r="H33" s="29"/>
    </row>
    <row r="34" spans="2:8" x14ac:dyDescent="0.25">
      <c r="B34" s="148" t="s">
        <v>369</v>
      </c>
      <c r="C34" s="59">
        <v>4736</v>
      </c>
      <c r="D34" s="148" t="s">
        <v>8</v>
      </c>
      <c r="E34" s="114">
        <f t="shared" si="0"/>
        <v>63.6</v>
      </c>
      <c r="F34" s="140"/>
      <c r="G34" s="147">
        <v>63.6</v>
      </c>
      <c r="H34" s="29" t="s">
        <v>287</v>
      </c>
    </row>
    <row r="35" spans="2:8" x14ac:dyDescent="0.25">
      <c r="B35" s="148" t="s">
        <v>369</v>
      </c>
      <c r="C35" s="59">
        <v>4737</v>
      </c>
      <c r="D35" s="148" t="s">
        <v>8</v>
      </c>
      <c r="E35" s="114">
        <f t="shared" si="0"/>
        <v>124.3</v>
      </c>
      <c r="F35" s="140"/>
      <c r="G35" s="147">
        <v>124.3</v>
      </c>
      <c r="H35" s="29" t="s">
        <v>287</v>
      </c>
    </row>
    <row r="36" spans="2:8" x14ac:dyDescent="0.25">
      <c r="B36" s="148" t="s">
        <v>369</v>
      </c>
      <c r="C36" s="59">
        <v>4738</v>
      </c>
      <c r="D36" s="148" t="s">
        <v>8</v>
      </c>
      <c r="E36" s="114">
        <f t="shared" si="0"/>
        <v>3400</v>
      </c>
      <c r="F36" s="140"/>
      <c r="G36" s="147">
        <v>3400</v>
      </c>
      <c r="H36" s="29" t="s">
        <v>287</v>
      </c>
    </row>
    <row r="37" spans="2:8" x14ac:dyDescent="0.25">
      <c r="B37" s="148" t="s">
        <v>387</v>
      </c>
      <c r="C37" s="59">
        <v>4741</v>
      </c>
      <c r="D37" s="148" t="s">
        <v>8</v>
      </c>
      <c r="E37" s="114">
        <f t="shared" si="0"/>
        <v>1800</v>
      </c>
      <c r="F37" s="147">
        <v>1800</v>
      </c>
      <c r="G37" s="128"/>
      <c r="H37" s="128"/>
    </row>
    <row r="38" spans="2:8" x14ac:dyDescent="0.25">
      <c r="B38" s="148" t="s">
        <v>370</v>
      </c>
      <c r="C38" s="59">
        <v>4739</v>
      </c>
      <c r="D38" s="148" t="s">
        <v>362</v>
      </c>
      <c r="E38" s="114">
        <f t="shared" si="0"/>
        <v>777</v>
      </c>
      <c r="F38" s="140"/>
      <c r="G38" s="147">
        <v>777</v>
      </c>
      <c r="H38" s="29" t="s">
        <v>419</v>
      </c>
    </row>
    <row r="39" spans="2:8" x14ac:dyDescent="0.25">
      <c r="B39" s="148" t="s">
        <v>371</v>
      </c>
      <c r="C39" s="59">
        <v>4742</v>
      </c>
      <c r="D39" s="148" t="s">
        <v>363</v>
      </c>
      <c r="E39" s="114">
        <f t="shared" si="0"/>
        <v>14030</v>
      </c>
      <c r="F39" s="140"/>
      <c r="G39" s="147">
        <v>14030</v>
      </c>
      <c r="H39" s="29" t="s">
        <v>420</v>
      </c>
    </row>
    <row r="40" spans="2:8" x14ac:dyDescent="0.25">
      <c r="B40" s="148" t="s">
        <v>371</v>
      </c>
      <c r="C40" s="59">
        <v>4743</v>
      </c>
      <c r="D40" s="148" t="s">
        <v>364</v>
      </c>
      <c r="E40" s="114">
        <f t="shared" ref="E40:E71" si="1">G40+F40</f>
        <v>13075.85</v>
      </c>
      <c r="F40" s="140"/>
      <c r="G40" s="147">
        <v>13075.85</v>
      </c>
      <c r="H40" s="29" t="s">
        <v>79</v>
      </c>
    </row>
    <row r="41" spans="2:8" x14ac:dyDescent="0.25">
      <c r="B41" s="148" t="s">
        <v>371</v>
      </c>
      <c r="C41" s="59">
        <v>4744</v>
      </c>
      <c r="D41" s="148" t="s">
        <v>8</v>
      </c>
      <c r="E41" s="114">
        <f t="shared" si="1"/>
        <v>400</v>
      </c>
      <c r="F41" s="147">
        <v>400</v>
      </c>
      <c r="G41" s="128"/>
      <c r="H41" s="128"/>
    </row>
    <row r="42" spans="2:8" x14ac:dyDescent="0.25">
      <c r="B42" s="148" t="s">
        <v>371</v>
      </c>
      <c r="C42" s="59">
        <v>4745</v>
      </c>
      <c r="D42" s="148" t="s">
        <v>397</v>
      </c>
      <c r="E42" s="114">
        <f t="shared" si="1"/>
        <v>1500</v>
      </c>
      <c r="F42" s="147">
        <v>1500</v>
      </c>
      <c r="G42" s="140"/>
      <c r="H42" s="29"/>
    </row>
    <row r="43" spans="2:8" x14ac:dyDescent="0.25">
      <c r="B43" s="148" t="s">
        <v>404</v>
      </c>
      <c r="C43" s="59">
        <v>4747</v>
      </c>
      <c r="D43" s="148" t="s">
        <v>396</v>
      </c>
      <c r="E43" s="114">
        <f t="shared" si="1"/>
        <v>15000</v>
      </c>
      <c r="F43" s="147">
        <v>15000</v>
      </c>
      <c r="G43" s="140"/>
      <c r="H43" s="29"/>
    </row>
    <row r="44" spans="2:8" x14ac:dyDescent="0.25">
      <c r="B44" s="148" t="s">
        <v>405</v>
      </c>
      <c r="C44" s="59">
        <v>4748</v>
      </c>
      <c r="D44" s="148" t="s">
        <v>395</v>
      </c>
      <c r="E44" s="114">
        <f t="shared" si="1"/>
        <v>15000</v>
      </c>
      <c r="F44" s="147">
        <v>15000</v>
      </c>
      <c r="G44" s="140"/>
      <c r="H44" s="29"/>
    </row>
    <row r="45" spans="2:8" x14ac:dyDescent="0.25">
      <c r="B45" s="148" t="s">
        <v>406</v>
      </c>
      <c r="C45" s="59">
        <v>4746</v>
      </c>
      <c r="D45" s="148" t="s">
        <v>392</v>
      </c>
      <c r="E45" s="114">
        <f t="shared" si="1"/>
        <v>6908.08</v>
      </c>
      <c r="F45" s="147">
        <v>6908.08</v>
      </c>
      <c r="G45" s="140"/>
      <c r="H45" s="29"/>
    </row>
    <row r="46" spans="2:8" x14ac:dyDescent="0.25">
      <c r="B46" s="148" t="s">
        <v>406</v>
      </c>
      <c r="C46" s="59">
        <v>4749</v>
      </c>
      <c r="D46" s="148" t="s">
        <v>394</v>
      </c>
      <c r="E46" s="114">
        <f t="shared" si="1"/>
        <v>30000</v>
      </c>
      <c r="F46" s="147">
        <v>30000</v>
      </c>
      <c r="G46" s="140"/>
      <c r="H46" s="29"/>
    </row>
    <row r="47" spans="2:8" x14ac:dyDescent="0.25">
      <c r="B47" s="148" t="s">
        <v>406</v>
      </c>
      <c r="C47" s="59">
        <v>4750</v>
      </c>
      <c r="D47" s="148" t="s">
        <v>8</v>
      </c>
      <c r="E47" s="114">
        <f t="shared" si="1"/>
        <v>80</v>
      </c>
      <c r="F47" s="147">
        <v>80</v>
      </c>
      <c r="G47" s="140"/>
      <c r="H47" s="29"/>
    </row>
    <row r="48" spans="2:8" x14ac:dyDescent="0.25">
      <c r="B48" s="148" t="s">
        <v>407</v>
      </c>
      <c r="C48" s="59">
        <v>4751</v>
      </c>
      <c r="D48" s="148" t="s">
        <v>393</v>
      </c>
      <c r="E48" s="114">
        <f t="shared" si="1"/>
        <v>750</v>
      </c>
      <c r="F48" s="147">
        <v>750</v>
      </c>
      <c r="G48" s="140"/>
      <c r="H48" s="29"/>
    </row>
    <row r="49" spans="2:8" x14ac:dyDescent="0.25">
      <c r="B49" s="148" t="s">
        <v>372</v>
      </c>
      <c r="C49" s="59">
        <v>4752</v>
      </c>
      <c r="D49" s="148" t="s">
        <v>8</v>
      </c>
      <c r="E49" s="114">
        <f t="shared" si="1"/>
        <v>11400</v>
      </c>
      <c r="F49" s="140"/>
      <c r="G49" s="147">
        <v>11400</v>
      </c>
      <c r="H49" s="29" t="s">
        <v>75</v>
      </c>
    </row>
    <row r="50" spans="2:8" x14ac:dyDescent="0.25">
      <c r="B50" s="148" t="s">
        <v>373</v>
      </c>
      <c r="C50" s="59">
        <v>4753</v>
      </c>
      <c r="D50" s="148" t="s">
        <v>37</v>
      </c>
      <c r="E50" s="114">
        <f t="shared" si="1"/>
        <v>750</v>
      </c>
      <c r="F50" s="147">
        <v>750</v>
      </c>
      <c r="G50" s="140"/>
      <c r="H50" s="29"/>
    </row>
    <row r="51" spans="2:8" x14ac:dyDescent="0.25">
      <c r="B51" s="148" t="s">
        <v>373</v>
      </c>
      <c r="C51" s="59">
        <v>4754</v>
      </c>
      <c r="D51" s="148" t="s">
        <v>391</v>
      </c>
      <c r="E51" s="114">
        <f t="shared" si="1"/>
        <v>1500</v>
      </c>
      <c r="F51" s="147">
        <v>1500</v>
      </c>
      <c r="G51" s="140"/>
      <c r="H51" s="29"/>
    </row>
    <row r="52" spans="2:8" x14ac:dyDescent="0.25">
      <c r="B52" s="148" t="s">
        <v>373</v>
      </c>
      <c r="C52" s="59">
        <v>4756</v>
      </c>
      <c r="D52" s="148" t="s">
        <v>365</v>
      </c>
      <c r="E52" s="114">
        <f t="shared" si="1"/>
        <v>27520</v>
      </c>
      <c r="F52" s="140"/>
      <c r="G52" s="147">
        <v>27520</v>
      </c>
      <c r="H52" s="29" t="s">
        <v>379</v>
      </c>
    </row>
    <row r="53" spans="2:8" x14ac:dyDescent="0.25">
      <c r="B53" s="148" t="s">
        <v>373</v>
      </c>
      <c r="C53" s="59">
        <v>4757</v>
      </c>
      <c r="D53" s="148" t="s">
        <v>8</v>
      </c>
      <c r="E53" s="114">
        <f t="shared" si="1"/>
        <v>991</v>
      </c>
      <c r="F53" s="140"/>
      <c r="G53" s="147">
        <v>991</v>
      </c>
      <c r="H53" s="29" t="s">
        <v>287</v>
      </c>
    </row>
    <row r="54" spans="2:8" x14ac:dyDescent="0.25">
      <c r="B54" s="148" t="s">
        <v>373</v>
      </c>
      <c r="C54" s="59">
        <v>4758</v>
      </c>
      <c r="D54" s="148" t="s">
        <v>8</v>
      </c>
      <c r="E54" s="114">
        <f t="shared" si="1"/>
        <v>1350</v>
      </c>
      <c r="F54" s="140"/>
      <c r="G54" s="147">
        <v>1350</v>
      </c>
      <c r="H54" s="29" t="s">
        <v>380</v>
      </c>
    </row>
    <row r="55" spans="2:8" x14ac:dyDescent="0.25">
      <c r="B55" s="148" t="s">
        <v>373</v>
      </c>
      <c r="C55" s="59">
        <v>4759</v>
      </c>
      <c r="D55" s="148" t="s">
        <v>8</v>
      </c>
      <c r="E55" s="114">
        <f t="shared" si="1"/>
        <v>493</v>
      </c>
      <c r="F55" s="140"/>
      <c r="G55" s="147">
        <v>493</v>
      </c>
      <c r="H55" s="29" t="s">
        <v>75</v>
      </c>
    </row>
    <row r="56" spans="2:8" x14ac:dyDescent="0.25">
      <c r="B56" s="148" t="s">
        <v>373</v>
      </c>
      <c r="C56" s="59">
        <v>4760</v>
      </c>
      <c r="D56" s="148" t="s">
        <v>8</v>
      </c>
      <c r="E56" s="114">
        <f t="shared" si="1"/>
        <v>5000</v>
      </c>
      <c r="F56" s="140"/>
      <c r="G56" s="147">
        <v>5000</v>
      </c>
      <c r="H56" s="29" t="s">
        <v>75</v>
      </c>
    </row>
    <row r="57" spans="2:8" x14ac:dyDescent="0.25">
      <c r="B57" s="148" t="s">
        <v>373</v>
      </c>
      <c r="C57" s="59">
        <v>4761</v>
      </c>
      <c r="D57" s="148" t="s">
        <v>8</v>
      </c>
      <c r="E57" s="114">
        <f t="shared" si="1"/>
        <v>1315</v>
      </c>
      <c r="F57" s="140"/>
      <c r="G57" s="147">
        <v>1315</v>
      </c>
      <c r="H57" s="29" t="s">
        <v>381</v>
      </c>
    </row>
    <row r="58" spans="2:8" x14ac:dyDescent="0.25">
      <c r="B58" s="148" t="s">
        <v>373</v>
      </c>
      <c r="C58" s="59">
        <v>4762</v>
      </c>
      <c r="D58" s="148" t="s">
        <v>8</v>
      </c>
      <c r="E58" s="114">
        <f t="shared" si="1"/>
        <v>1575</v>
      </c>
      <c r="F58" s="140"/>
      <c r="G58" s="147">
        <v>1575</v>
      </c>
      <c r="H58" s="29" t="s">
        <v>382</v>
      </c>
    </row>
    <row r="59" spans="2:8" x14ac:dyDescent="0.25">
      <c r="B59" s="148" t="s">
        <v>373</v>
      </c>
      <c r="C59" s="59">
        <v>4764</v>
      </c>
      <c r="D59" s="148" t="s">
        <v>8</v>
      </c>
      <c r="E59" s="114">
        <f t="shared" si="1"/>
        <v>17550</v>
      </c>
      <c r="F59" s="140"/>
      <c r="G59" s="147">
        <v>17550</v>
      </c>
      <c r="H59" s="29" t="s">
        <v>278</v>
      </c>
    </row>
    <row r="60" spans="2:8" x14ac:dyDescent="0.25">
      <c r="B60" s="148" t="s">
        <v>374</v>
      </c>
      <c r="C60" s="59">
        <v>4765</v>
      </c>
      <c r="D60" s="148" t="s">
        <v>8</v>
      </c>
      <c r="E60" s="114">
        <f t="shared" si="1"/>
        <v>200</v>
      </c>
      <c r="F60" s="140"/>
      <c r="G60" s="147">
        <v>200</v>
      </c>
      <c r="H60" s="29" t="s">
        <v>71</v>
      </c>
    </row>
    <row r="61" spans="2:8" x14ac:dyDescent="0.25">
      <c r="B61" s="148" t="s">
        <v>374</v>
      </c>
      <c r="C61" s="59">
        <v>4766</v>
      </c>
      <c r="D61" s="148" t="s">
        <v>8</v>
      </c>
      <c r="E61" s="114">
        <f t="shared" si="1"/>
        <v>240</v>
      </c>
      <c r="F61" s="140"/>
      <c r="G61" s="147">
        <v>240</v>
      </c>
      <c r="H61" s="128" t="s">
        <v>70</v>
      </c>
    </row>
    <row r="62" spans="2:8" x14ac:dyDescent="0.25">
      <c r="B62" s="148" t="s">
        <v>374</v>
      </c>
      <c r="C62" s="59">
        <v>4767</v>
      </c>
      <c r="D62" s="148" t="s">
        <v>8</v>
      </c>
      <c r="E62" s="114">
        <f t="shared" si="1"/>
        <v>352</v>
      </c>
      <c r="F62" s="140"/>
      <c r="G62" s="147">
        <v>352</v>
      </c>
      <c r="H62" s="29" t="s">
        <v>69</v>
      </c>
    </row>
    <row r="63" spans="2:8" x14ac:dyDescent="0.25">
      <c r="B63" s="148" t="s">
        <v>374</v>
      </c>
      <c r="C63" s="59">
        <v>4768</v>
      </c>
      <c r="D63" s="148" t="s">
        <v>8</v>
      </c>
      <c r="E63" s="114">
        <f t="shared" si="1"/>
        <v>132</v>
      </c>
      <c r="F63" s="140"/>
      <c r="G63" s="147">
        <v>132</v>
      </c>
      <c r="H63" s="29" t="s">
        <v>67</v>
      </c>
    </row>
    <row r="64" spans="2:8" x14ac:dyDescent="0.25">
      <c r="B64" s="148" t="s">
        <v>374</v>
      </c>
      <c r="C64" s="59">
        <v>4769</v>
      </c>
      <c r="D64" s="148" t="s">
        <v>8</v>
      </c>
      <c r="E64" s="114">
        <f t="shared" si="1"/>
        <v>80</v>
      </c>
      <c r="F64" s="140"/>
      <c r="G64" s="147">
        <v>80</v>
      </c>
      <c r="H64" s="29" t="s">
        <v>64</v>
      </c>
    </row>
    <row r="65" spans="2:8" x14ac:dyDescent="0.25">
      <c r="B65" s="148" t="s">
        <v>374</v>
      </c>
      <c r="C65" s="59">
        <v>4771</v>
      </c>
      <c r="D65" s="148" t="s">
        <v>366</v>
      </c>
      <c r="E65" s="114">
        <f t="shared" si="1"/>
        <v>2700.9</v>
      </c>
      <c r="F65" s="140"/>
      <c r="G65" s="147">
        <v>2700.9</v>
      </c>
      <c r="H65" s="29" t="s">
        <v>417</v>
      </c>
    </row>
    <row r="66" spans="2:8" x14ac:dyDescent="0.25">
      <c r="B66" s="148" t="s">
        <v>375</v>
      </c>
      <c r="C66" s="59">
        <v>4777</v>
      </c>
      <c r="D66" s="148" t="s">
        <v>8</v>
      </c>
      <c r="E66" s="114">
        <f t="shared" si="1"/>
        <v>480</v>
      </c>
      <c r="F66" s="140"/>
      <c r="G66" s="147">
        <v>480</v>
      </c>
      <c r="H66" s="29" t="s">
        <v>384</v>
      </c>
    </row>
    <row r="67" spans="2:8" x14ac:dyDescent="0.25">
      <c r="B67" s="148" t="s">
        <v>375</v>
      </c>
      <c r="C67" s="59">
        <v>4778</v>
      </c>
      <c r="D67" s="148" t="s">
        <v>8</v>
      </c>
      <c r="E67" s="114">
        <f t="shared" si="1"/>
        <v>800</v>
      </c>
      <c r="F67" s="140"/>
      <c r="G67" s="147">
        <v>800</v>
      </c>
      <c r="H67" s="29" t="s">
        <v>383</v>
      </c>
    </row>
    <row r="68" spans="2:8" x14ac:dyDescent="0.25">
      <c r="B68" s="174" t="s">
        <v>415</v>
      </c>
      <c r="C68" s="174"/>
      <c r="D68" s="174"/>
      <c r="E68" s="133">
        <f>SUM(E8:E67)</f>
        <v>239838.59</v>
      </c>
      <c r="F68" s="133">
        <f>SUM(F8:F67)</f>
        <v>111338.08</v>
      </c>
      <c r="G68" s="133">
        <f>SUM(G8:G67)</f>
        <v>128500.50999999998</v>
      </c>
      <c r="H68" s="128"/>
    </row>
    <row r="69" spans="2:8" x14ac:dyDescent="0.25">
      <c r="B69" s="150"/>
      <c r="C69" s="151"/>
      <c r="D69" s="152"/>
      <c r="E69" s="166"/>
      <c r="F69" s="155"/>
      <c r="G69" s="154"/>
      <c r="H69" s="154"/>
    </row>
    <row r="70" spans="2:8" x14ac:dyDescent="0.25">
      <c r="B70" s="150"/>
      <c r="C70" s="151"/>
      <c r="D70" s="152"/>
      <c r="E70" s="166"/>
      <c r="F70" s="155"/>
      <c r="G70" s="154"/>
      <c r="H70" s="154"/>
    </row>
    <row r="71" spans="2:8" x14ac:dyDescent="0.25">
      <c r="B71" s="150"/>
      <c r="C71" s="151"/>
      <c r="D71" s="152"/>
      <c r="E71" s="166"/>
      <c r="F71" s="155"/>
      <c r="G71" s="154"/>
      <c r="H71" s="154"/>
    </row>
    <row r="72" spans="2:8" x14ac:dyDescent="0.25">
      <c r="B72" s="150"/>
      <c r="C72" s="151"/>
      <c r="D72" s="152"/>
      <c r="E72" s="166"/>
      <c r="F72" s="155"/>
      <c r="G72" s="154"/>
      <c r="H72" s="154"/>
    </row>
    <row r="73" spans="2:8" x14ac:dyDescent="0.25">
      <c r="B73" s="150"/>
      <c r="C73" s="151"/>
      <c r="D73" s="152"/>
      <c r="E73" s="166"/>
      <c r="F73" s="155"/>
      <c r="G73" s="154"/>
      <c r="H73" s="154"/>
    </row>
    <row r="74" spans="2:8" x14ac:dyDescent="0.25">
      <c r="B74" s="150"/>
      <c r="C74" s="151"/>
      <c r="D74" s="152"/>
      <c r="E74" s="166"/>
      <c r="F74" s="155"/>
      <c r="G74" s="154"/>
      <c r="H74" s="154"/>
    </row>
    <row r="75" spans="2:8" x14ac:dyDescent="0.25">
      <c r="B75" s="150"/>
      <c r="C75" s="151"/>
      <c r="D75" s="152"/>
      <c r="E75" s="166"/>
      <c r="F75" s="155"/>
      <c r="G75" s="154"/>
      <c r="H75" s="154"/>
    </row>
    <row r="76" spans="2:8" x14ac:dyDescent="0.25">
      <c r="B76" s="150"/>
      <c r="C76" s="150"/>
      <c r="D76" s="156"/>
      <c r="E76" s="166"/>
      <c r="F76" s="155"/>
      <c r="G76" s="154"/>
      <c r="H76" s="154"/>
    </row>
    <row r="77" spans="2:8" x14ac:dyDescent="0.25">
      <c r="B77" s="150"/>
      <c r="C77" s="150"/>
      <c r="D77" s="156"/>
      <c r="E77" s="166"/>
      <c r="F77" s="155"/>
      <c r="G77" s="154"/>
      <c r="H77" s="154"/>
    </row>
    <row r="78" spans="2:8" x14ac:dyDescent="0.25">
      <c r="B78" s="150"/>
      <c r="C78" s="150"/>
      <c r="D78" s="156"/>
      <c r="E78" s="166"/>
      <c r="F78" s="155"/>
      <c r="G78" s="154"/>
      <c r="H78" s="154"/>
    </row>
    <row r="79" spans="2:8" x14ac:dyDescent="0.25">
      <c r="B79" s="150"/>
      <c r="C79" s="150"/>
      <c r="D79" s="156"/>
      <c r="E79" s="166"/>
      <c r="F79" s="155"/>
      <c r="G79" s="154"/>
      <c r="H79" s="154"/>
    </row>
    <row r="80" spans="2:8" x14ac:dyDescent="0.25">
      <c r="B80" s="150"/>
      <c r="C80" s="151"/>
      <c r="D80" s="150"/>
      <c r="E80" s="154"/>
      <c r="F80" s="153"/>
      <c r="G80" s="154"/>
      <c r="H80" s="154"/>
    </row>
    <row r="81" spans="2:8" x14ac:dyDescent="0.25">
      <c r="B81" s="150"/>
      <c r="C81" s="151"/>
      <c r="D81" s="150"/>
      <c r="E81" s="154"/>
      <c r="F81" s="153"/>
      <c r="G81" s="154"/>
      <c r="H81" s="154"/>
    </row>
    <row r="82" spans="2:8" x14ac:dyDescent="0.25">
      <c r="B82" s="150"/>
      <c r="C82" s="151"/>
      <c r="D82" s="150"/>
      <c r="E82" s="154"/>
      <c r="F82" s="153"/>
      <c r="G82" s="154"/>
      <c r="H82" s="154"/>
    </row>
    <row r="83" spans="2:8" x14ac:dyDescent="0.25">
      <c r="B83" s="150"/>
      <c r="C83" s="151"/>
      <c r="D83" s="150"/>
      <c r="E83" s="154"/>
      <c r="F83" s="153"/>
      <c r="G83" s="154"/>
      <c r="H83" s="154"/>
    </row>
    <row r="84" spans="2:8" x14ac:dyDescent="0.25">
      <c r="B84" s="150"/>
      <c r="C84" s="151"/>
      <c r="D84" s="150"/>
      <c r="E84" s="154"/>
      <c r="F84" s="153"/>
      <c r="G84" s="154"/>
      <c r="H84" s="154"/>
    </row>
    <row r="85" spans="2:8" x14ac:dyDescent="0.25">
      <c r="B85" s="150"/>
      <c r="C85" s="151"/>
      <c r="D85" s="150"/>
      <c r="E85" s="154"/>
      <c r="F85" s="153"/>
      <c r="G85" s="154"/>
      <c r="H85" s="154"/>
    </row>
    <row r="86" spans="2:8" x14ac:dyDescent="0.25">
      <c r="B86" s="150"/>
      <c r="C86" s="151"/>
      <c r="D86" s="150"/>
      <c r="E86" s="154"/>
      <c r="F86" s="153"/>
      <c r="G86" s="154"/>
      <c r="H86" s="154"/>
    </row>
    <row r="87" spans="2:8" x14ac:dyDescent="0.25">
      <c r="B87" s="150"/>
      <c r="C87" s="151"/>
      <c r="D87" s="150"/>
      <c r="E87" s="154"/>
      <c r="F87" s="153"/>
      <c r="G87" s="154"/>
      <c r="H87" s="154"/>
    </row>
    <row r="88" spans="2:8" x14ac:dyDescent="0.25">
      <c r="B88" s="150"/>
      <c r="C88" s="151"/>
      <c r="D88" s="150"/>
      <c r="E88" s="154"/>
      <c r="F88" s="153"/>
      <c r="G88" s="154"/>
      <c r="H88" s="154"/>
    </row>
    <row r="89" spans="2:8" x14ac:dyDescent="0.25">
      <c r="B89" s="150"/>
      <c r="C89" s="151"/>
      <c r="D89" s="150"/>
      <c r="E89" s="154"/>
      <c r="F89" s="153"/>
      <c r="G89" s="154"/>
      <c r="H89" s="154"/>
    </row>
    <row r="90" spans="2:8" x14ac:dyDescent="0.25">
      <c r="B90" s="150"/>
      <c r="C90" s="151"/>
      <c r="D90" s="150"/>
      <c r="E90" s="154"/>
      <c r="F90" s="153"/>
      <c r="G90" s="154"/>
      <c r="H90" s="154"/>
    </row>
    <row r="91" spans="2:8" x14ac:dyDescent="0.25">
      <c r="B91" s="150"/>
      <c r="C91" s="151"/>
      <c r="D91" s="150"/>
      <c r="E91" s="154"/>
      <c r="F91" s="153"/>
      <c r="G91" s="154"/>
      <c r="H91" s="154"/>
    </row>
    <row r="92" spans="2:8" x14ac:dyDescent="0.25">
      <c r="B92" s="150"/>
      <c r="C92" s="151"/>
      <c r="D92" s="150"/>
      <c r="E92" s="154"/>
      <c r="F92" s="153"/>
      <c r="G92" s="154"/>
      <c r="H92" s="154"/>
    </row>
    <row r="93" spans="2:8" x14ac:dyDescent="0.25">
      <c r="B93" s="150"/>
      <c r="C93" s="151"/>
      <c r="D93" s="150"/>
      <c r="E93" s="154"/>
      <c r="F93" s="153"/>
      <c r="G93" s="154"/>
      <c r="H93" s="154"/>
    </row>
    <row r="94" spans="2:8" x14ac:dyDescent="0.25">
      <c r="B94" s="150"/>
      <c r="C94" s="151"/>
      <c r="D94" s="150"/>
      <c r="E94" s="154"/>
      <c r="F94" s="153"/>
      <c r="G94" s="154"/>
      <c r="H94" s="154"/>
    </row>
    <row r="95" spans="2:8" x14ac:dyDescent="0.25">
      <c r="B95" s="150"/>
      <c r="C95" s="151"/>
      <c r="D95" s="150"/>
      <c r="E95" s="154"/>
      <c r="F95" s="153"/>
      <c r="G95" s="154"/>
      <c r="H95" s="154"/>
    </row>
    <row r="96" spans="2:8" x14ac:dyDescent="0.25">
      <c r="B96" s="150"/>
      <c r="C96" s="151"/>
      <c r="D96" s="150"/>
      <c r="E96" s="154"/>
      <c r="F96" s="153"/>
      <c r="G96" s="154"/>
      <c r="H96" s="154"/>
    </row>
    <row r="97" spans="2:8" x14ac:dyDescent="0.25">
      <c r="B97" s="150"/>
      <c r="C97" s="151"/>
      <c r="D97" s="150"/>
      <c r="E97" s="154"/>
      <c r="F97" s="153"/>
      <c r="G97" s="154"/>
      <c r="H97" s="154"/>
    </row>
    <row r="98" spans="2:8" x14ac:dyDescent="0.25">
      <c r="B98" s="150"/>
      <c r="C98" s="151"/>
      <c r="D98" s="150"/>
      <c r="E98" s="154"/>
      <c r="F98" s="153"/>
      <c r="G98" s="154"/>
      <c r="H98" s="154"/>
    </row>
    <row r="99" spans="2:8" x14ac:dyDescent="0.25">
      <c r="B99" s="150"/>
      <c r="C99" s="151"/>
      <c r="D99" s="150"/>
      <c r="E99" s="154"/>
      <c r="F99" s="153"/>
      <c r="G99" s="154"/>
      <c r="H99" s="154"/>
    </row>
    <row r="100" spans="2:8" x14ac:dyDescent="0.25">
      <c r="B100" s="150"/>
      <c r="C100" s="151"/>
      <c r="D100" s="150"/>
      <c r="E100" s="154"/>
      <c r="F100" s="153"/>
      <c r="G100" s="154"/>
      <c r="H100" s="154"/>
    </row>
    <row r="101" spans="2:8" x14ac:dyDescent="0.25">
      <c r="B101" s="150"/>
      <c r="C101" s="151"/>
      <c r="D101" s="150"/>
      <c r="E101" s="154"/>
      <c r="F101" s="153"/>
      <c r="G101" s="154"/>
      <c r="H101" s="154"/>
    </row>
    <row r="102" spans="2:8" x14ac:dyDescent="0.25">
      <c r="B102" s="150"/>
      <c r="C102" s="151"/>
      <c r="D102" s="150"/>
      <c r="E102" s="154"/>
      <c r="F102" s="153"/>
      <c r="G102" s="154"/>
      <c r="H102" s="154"/>
    </row>
  </sheetData>
  <sortState ref="B8:H67">
    <sortCondition ref="B8:B67"/>
  </sortState>
  <mergeCells count="3">
    <mergeCell ref="D3:J3"/>
    <mergeCell ref="D4:L4"/>
    <mergeCell ref="B68:D68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workbookViewId="0"/>
  </sheetViews>
  <sheetFormatPr baseColWidth="10" defaultRowHeight="15" x14ac:dyDescent="0.25"/>
  <cols>
    <col min="2" max="2" width="17.28515625" customWidth="1"/>
    <col min="3" max="3" width="15.85546875" customWidth="1"/>
    <col min="4" max="4" width="14.42578125" customWidth="1"/>
    <col min="5" max="5" width="37.140625" customWidth="1"/>
    <col min="6" max="6" width="17.85546875" customWidth="1"/>
    <col min="7" max="7" width="18.28515625" customWidth="1"/>
    <col min="8" max="8" width="20.5703125" customWidth="1"/>
    <col min="9" max="9" width="16.28515625" customWidth="1"/>
    <col min="10" max="10" width="28.5703125" customWidth="1"/>
  </cols>
  <sheetData>
    <row r="1" spans="1:8" x14ac:dyDescent="0.25">
      <c r="A1" s="1"/>
      <c r="B1" s="1"/>
      <c r="C1" s="1"/>
      <c r="D1" s="2"/>
      <c r="E1" s="1"/>
      <c r="F1" s="1"/>
      <c r="G1" s="1"/>
      <c r="H1" s="1"/>
    </row>
    <row r="2" spans="1:8" x14ac:dyDescent="0.25">
      <c r="A2" s="1"/>
      <c r="B2" s="1"/>
      <c r="C2" s="1"/>
      <c r="D2" s="2"/>
      <c r="E2" s="1"/>
      <c r="F2" s="1"/>
      <c r="G2" s="1"/>
      <c r="H2" s="1"/>
    </row>
    <row r="3" spans="1:8" x14ac:dyDescent="0.25">
      <c r="A3" s="3"/>
      <c r="B3" s="167" t="s">
        <v>0</v>
      </c>
      <c r="C3" s="167"/>
      <c r="D3" s="167"/>
      <c r="E3" s="167"/>
      <c r="F3" s="167"/>
      <c r="G3" s="167"/>
      <c r="H3" s="167"/>
    </row>
    <row r="4" spans="1:8" x14ac:dyDescent="0.25">
      <c r="A4" s="5"/>
      <c r="B4" s="1"/>
      <c r="C4" s="2"/>
      <c r="D4" s="1"/>
      <c r="E4" s="2"/>
      <c r="F4" s="6"/>
      <c r="G4" s="1"/>
      <c r="H4" s="6"/>
    </row>
    <row r="5" spans="1:8" x14ac:dyDescent="0.25">
      <c r="A5" s="5"/>
      <c r="B5" s="1"/>
      <c r="C5" s="2"/>
      <c r="D5" s="1"/>
      <c r="E5" s="2"/>
      <c r="F5" s="6"/>
      <c r="G5" s="1"/>
      <c r="H5" s="6"/>
    </row>
    <row r="6" spans="1:8" x14ac:dyDescent="0.25">
      <c r="A6" s="3"/>
      <c r="B6" s="167" t="s">
        <v>143</v>
      </c>
      <c r="C6" s="167"/>
      <c r="D6" s="167"/>
      <c r="E6" s="167"/>
      <c r="F6" s="167"/>
      <c r="G6" s="167"/>
      <c r="H6" s="167"/>
    </row>
    <row r="7" spans="1:8" x14ac:dyDescent="0.25">
      <c r="A7" s="1"/>
      <c r="B7" s="1"/>
      <c r="C7" s="1"/>
      <c r="D7" s="2"/>
      <c r="E7" s="1"/>
      <c r="F7" s="1"/>
      <c r="G7" s="1"/>
      <c r="H7" s="1"/>
    </row>
    <row r="8" spans="1:8" x14ac:dyDescent="0.25">
      <c r="A8" s="8"/>
      <c r="B8" s="54" t="s">
        <v>1</v>
      </c>
      <c r="C8" s="54" t="s">
        <v>2</v>
      </c>
      <c r="D8" s="55" t="s">
        <v>3</v>
      </c>
      <c r="E8" s="54" t="s">
        <v>129</v>
      </c>
      <c r="F8" s="54" t="s">
        <v>5</v>
      </c>
      <c r="G8" s="54" t="s">
        <v>6</v>
      </c>
      <c r="H8" s="54" t="s">
        <v>7</v>
      </c>
    </row>
    <row r="9" spans="1:8" x14ac:dyDescent="0.25">
      <c r="A9" s="1"/>
      <c r="B9" s="25">
        <v>43133</v>
      </c>
      <c r="C9" s="12">
        <v>3833</v>
      </c>
      <c r="D9" s="13" t="s">
        <v>55</v>
      </c>
      <c r="E9" s="15">
        <v>500</v>
      </c>
      <c r="F9" s="15">
        <f>+E9</f>
        <v>500</v>
      </c>
      <c r="G9" s="15"/>
      <c r="H9" s="15"/>
    </row>
    <row r="10" spans="1:8" x14ac:dyDescent="0.25">
      <c r="A10" s="1"/>
      <c r="B10" s="25">
        <v>43137</v>
      </c>
      <c r="C10" s="12">
        <v>3835</v>
      </c>
      <c r="D10" s="13" t="s">
        <v>10</v>
      </c>
      <c r="E10" s="14">
        <v>1985</v>
      </c>
      <c r="F10" s="15"/>
      <c r="G10" s="14">
        <f t="shared" ref="G10:G17" si="0">+E10</f>
        <v>1985</v>
      </c>
      <c r="H10" s="15" t="s">
        <v>63</v>
      </c>
    </row>
    <row r="11" spans="1:8" x14ac:dyDescent="0.25">
      <c r="A11" s="1"/>
      <c r="B11" s="25">
        <v>43137</v>
      </c>
      <c r="C11" s="12">
        <v>3836</v>
      </c>
      <c r="D11" s="13" t="s">
        <v>144</v>
      </c>
      <c r="E11" s="14">
        <v>3236.4</v>
      </c>
      <c r="F11" s="15"/>
      <c r="G11" s="14">
        <f t="shared" si="0"/>
        <v>3236.4</v>
      </c>
      <c r="H11" s="15" t="s">
        <v>145</v>
      </c>
    </row>
    <row r="12" spans="1:8" x14ac:dyDescent="0.25">
      <c r="A12" s="1"/>
      <c r="B12" s="25">
        <v>43138</v>
      </c>
      <c r="C12" s="12">
        <v>3837</v>
      </c>
      <c r="D12" s="13" t="s">
        <v>10</v>
      </c>
      <c r="E12" s="14">
        <v>1322.5</v>
      </c>
      <c r="F12" s="15"/>
      <c r="G12" s="14">
        <f t="shared" si="0"/>
        <v>1322.5</v>
      </c>
      <c r="H12" s="15" t="s">
        <v>63</v>
      </c>
    </row>
    <row r="13" spans="1:8" x14ac:dyDescent="0.25">
      <c r="A13" s="1"/>
      <c r="B13" s="25">
        <v>43138</v>
      </c>
      <c r="C13" s="12">
        <v>3838</v>
      </c>
      <c r="D13" s="13" t="s">
        <v>8</v>
      </c>
      <c r="E13" s="14">
        <v>16978</v>
      </c>
      <c r="F13" s="15"/>
      <c r="G13" s="56">
        <f t="shared" si="0"/>
        <v>16978</v>
      </c>
      <c r="H13" s="56" t="s">
        <v>60</v>
      </c>
    </row>
    <row r="14" spans="1:8" x14ac:dyDescent="0.25">
      <c r="A14" s="1"/>
      <c r="B14" s="25">
        <v>43138</v>
      </c>
      <c r="C14" s="12">
        <v>3839</v>
      </c>
      <c r="D14" s="13" t="s">
        <v>135</v>
      </c>
      <c r="E14" s="14">
        <v>5600</v>
      </c>
      <c r="F14" s="15"/>
      <c r="G14" s="14">
        <f t="shared" si="0"/>
        <v>5600</v>
      </c>
      <c r="H14" s="15" t="s">
        <v>136</v>
      </c>
    </row>
    <row r="15" spans="1:8" x14ac:dyDescent="0.25">
      <c r="A15" s="1"/>
      <c r="B15" s="25">
        <v>43138</v>
      </c>
      <c r="C15" s="12">
        <v>3840</v>
      </c>
      <c r="D15" s="13" t="s">
        <v>146</v>
      </c>
      <c r="E15" s="14">
        <v>58533.599999999999</v>
      </c>
      <c r="F15" s="15"/>
      <c r="G15" s="14">
        <f t="shared" si="0"/>
        <v>58533.599999999999</v>
      </c>
      <c r="H15" s="15" t="s">
        <v>147</v>
      </c>
    </row>
    <row r="16" spans="1:8" x14ac:dyDescent="0.25">
      <c r="A16" s="1"/>
      <c r="B16" s="25">
        <v>43139</v>
      </c>
      <c r="C16" s="12">
        <v>3841</v>
      </c>
      <c r="D16" s="13" t="s">
        <v>10</v>
      </c>
      <c r="E16" s="15">
        <v>950</v>
      </c>
      <c r="F16" s="15"/>
      <c r="G16" s="14">
        <f t="shared" si="0"/>
        <v>950</v>
      </c>
      <c r="H16" s="15" t="s">
        <v>63</v>
      </c>
    </row>
    <row r="17" spans="1:8" x14ac:dyDescent="0.25">
      <c r="A17" s="1"/>
      <c r="B17" s="25">
        <v>43140</v>
      </c>
      <c r="C17" s="12">
        <v>3842</v>
      </c>
      <c r="D17" s="13" t="s">
        <v>23</v>
      </c>
      <c r="E17" s="14">
        <v>3012.48</v>
      </c>
      <c r="F17" s="15"/>
      <c r="G17" s="14">
        <f t="shared" si="0"/>
        <v>3012.48</v>
      </c>
      <c r="H17" s="15" t="s">
        <v>76</v>
      </c>
    </row>
    <row r="18" spans="1:8" x14ac:dyDescent="0.25">
      <c r="A18" s="1"/>
      <c r="B18" s="25">
        <v>43143</v>
      </c>
      <c r="C18" s="12">
        <v>3846</v>
      </c>
      <c r="D18" s="13" t="s">
        <v>25</v>
      </c>
      <c r="E18" s="14">
        <v>3600</v>
      </c>
      <c r="F18" s="14">
        <f>+E18</f>
        <v>3600</v>
      </c>
      <c r="G18" s="15"/>
      <c r="H18" s="15"/>
    </row>
    <row r="19" spans="1:8" x14ac:dyDescent="0.25">
      <c r="A19" s="1"/>
      <c r="B19" s="25">
        <v>43145</v>
      </c>
      <c r="C19" s="12">
        <v>3848</v>
      </c>
      <c r="D19" s="13" t="s">
        <v>10</v>
      </c>
      <c r="E19" s="14">
        <v>1092.5</v>
      </c>
      <c r="F19" s="14"/>
      <c r="G19" s="14">
        <f>+E19</f>
        <v>1092.5</v>
      </c>
      <c r="H19" s="15" t="s">
        <v>63</v>
      </c>
    </row>
    <row r="20" spans="1:8" x14ac:dyDescent="0.25">
      <c r="A20" s="1"/>
      <c r="B20" s="25">
        <v>43145</v>
      </c>
      <c r="C20" s="12">
        <v>3849</v>
      </c>
      <c r="D20" s="13" t="s">
        <v>10</v>
      </c>
      <c r="E20" s="14">
        <v>1552.5</v>
      </c>
      <c r="F20" s="15"/>
      <c r="G20" s="14">
        <f>+E20</f>
        <v>1552.5</v>
      </c>
      <c r="H20" s="15" t="s">
        <v>63</v>
      </c>
    </row>
    <row r="21" spans="1:8" x14ac:dyDescent="0.25">
      <c r="A21" s="1"/>
      <c r="B21" s="25">
        <v>43145</v>
      </c>
      <c r="C21" s="12">
        <v>3850</v>
      </c>
      <c r="D21" s="13" t="s">
        <v>8</v>
      </c>
      <c r="E21" s="14"/>
      <c r="F21" s="15">
        <v>80</v>
      </c>
      <c r="G21" s="15"/>
      <c r="H21" s="15"/>
    </row>
    <row r="22" spans="1:8" x14ac:dyDescent="0.25">
      <c r="A22" s="1"/>
      <c r="B22" s="25">
        <v>43146</v>
      </c>
      <c r="C22" s="12">
        <v>3854</v>
      </c>
      <c r="D22" s="13" t="s">
        <v>43</v>
      </c>
      <c r="E22" s="15">
        <v>400</v>
      </c>
      <c r="F22" s="15">
        <f t="shared" ref="F22:F36" si="1">+E22</f>
        <v>400</v>
      </c>
      <c r="G22" s="15"/>
      <c r="H22" s="15"/>
    </row>
    <row r="23" spans="1:8" x14ac:dyDescent="0.25">
      <c r="A23" s="1"/>
      <c r="B23" s="25">
        <v>43146</v>
      </c>
      <c r="C23" s="12">
        <v>3855</v>
      </c>
      <c r="D23" s="13" t="s">
        <v>40</v>
      </c>
      <c r="E23" s="14">
        <v>4500</v>
      </c>
      <c r="F23" s="15">
        <f t="shared" si="1"/>
        <v>4500</v>
      </c>
      <c r="G23" s="15"/>
      <c r="H23" s="15"/>
    </row>
    <row r="24" spans="1:8" x14ac:dyDescent="0.25">
      <c r="A24" s="1"/>
      <c r="B24" s="25">
        <v>43146</v>
      </c>
      <c r="C24" s="12">
        <v>3857</v>
      </c>
      <c r="D24" s="13" t="s">
        <v>36</v>
      </c>
      <c r="E24" s="15">
        <v>750</v>
      </c>
      <c r="F24" s="15">
        <f t="shared" si="1"/>
        <v>750</v>
      </c>
      <c r="G24" s="15"/>
      <c r="H24" s="15"/>
    </row>
    <row r="25" spans="1:8" x14ac:dyDescent="0.25">
      <c r="A25" s="1"/>
      <c r="B25" s="25">
        <v>43146</v>
      </c>
      <c r="C25" s="12">
        <v>3858</v>
      </c>
      <c r="D25" s="13" t="s">
        <v>59</v>
      </c>
      <c r="E25" s="14">
        <v>1000</v>
      </c>
      <c r="F25" s="15">
        <f t="shared" si="1"/>
        <v>1000</v>
      </c>
      <c r="G25" s="15"/>
      <c r="H25" s="15"/>
    </row>
    <row r="26" spans="1:8" x14ac:dyDescent="0.25">
      <c r="A26" s="57"/>
      <c r="B26" s="25">
        <v>43146</v>
      </c>
      <c r="C26" s="12">
        <v>3859</v>
      </c>
      <c r="D26" s="13" t="s">
        <v>58</v>
      </c>
      <c r="E26" s="15">
        <v>500</v>
      </c>
      <c r="F26" s="15">
        <f t="shared" si="1"/>
        <v>500</v>
      </c>
      <c r="G26" s="15"/>
      <c r="H26" s="15"/>
    </row>
    <row r="27" spans="1:8" x14ac:dyDescent="0.25">
      <c r="A27" s="1"/>
      <c r="B27" s="25">
        <v>43146</v>
      </c>
      <c r="C27" s="12">
        <v>3861</v>
      </c>
      <c r="D27" s="13" t="s">
        <v>56</v>
      </c>
      <c r="E27" s="15">
        <v>750</v>
      </c>
      <c r="F27" s="15">
        <f t="shared" si="1"/>
        <v>750</v>
      </c>
      <c r="G27" s="15"/>
      <c r="H27" s="15"/>
    </row>
    <row r="28" spans="1:8" x14ac:dyDescent="0.25">
      <c r="A28" s="1"/>
      <c r="B28" s="25">
        <v>43146</v>
      </c>
      <c r="C28" s="12">
        <v>3862</v>
      </c>
      <c r="D28" s="13" t="s">
        <v>148</v>
      </c>
      <c r="E28" s="14">
        <v>10000</v>
      </c>
      <c r="F28" s="15">
        <f t="shared" si="1"/>
        <v>10000</v>
      </c>
      <c r="G28" s="15"/>
      <c r="H28" s="15"/>
    </row>
    <row r="29" spans="1:8" x14ac:dyDescent="0.25">
      <c r="A29" s="1"/>
      <c r="B29" s="25">
        <v>43146</v>
      </c>
      <c r="C29" s="12">
        <v>3863</v>
      </c>
      <c r="D29" s="13" t="s">
        <v>53</v>
      </c>
      <c r="E29" s="14">
        <v>1500</v>
      </c>
      <c r="F29" s="15">
        <f t="shared" si="1"/>
        <v>1500</v>
      </c>
      <c r="G29" s="15"/>
      <c r="H29" s="15"/>
    </row>
    <row r="30" spans="1:8" x14ac:dyDescent="0.25">
      <c r="A30" s="1"/>
      <c r="B30" s="25">
        <v>43146</v>
      </c>
      <c r="C30" s="12">
        <v>3865</v>
      </c>
      <c r="D30" s="13" t="s">
        <v>50</v>
      </c>
      <c r="E30" s="14">
        <v>6000</v>
      </c>
      <c r="F30" s="15">
        <f t="shared" si="1"/>
        <v>6000</v>
      </c>
      <c r="G30" s="15"/>
      <c r="H30" s="15"/>
    </row>
    <row r="31" spans="1:8" x14ac:dyDescent="0.25">
      <c r="A31" s="1"/>
      <c r="B31" s="25">
        <v>43146</v>
      </c>
      <c r="C31" s="12">
        <v>3866</v>
      </c>
      <c r="D31" s="13" t="s">
        <v>49</v>
      </c>
      <c r="E31" s="15">
        <v>800</v>
      </c>
      <c r="F31" s="15">
        <f t="shared" si="1"/>
        <v>800</v>
      </c>
      <c r="G31" s="15"/>
      <c r="H31" s="15"/>
    </row>
    <row r="32" spans="1:8" x14ac:dyDescent="0.25">
      <c r="A32" s="1"/>
      <c r="B32" s="25">
        <v>43146</v>
      </c>
      <c r="C32" s="12">
        <v>3871</v>
      </c>
      <c r="D32" s="13" t="s">
        <v>44</v>
      </c>
      <c r="E32" s="15">
        <v>750</v>
      </c>
      <c r="F32" s="15">
        <f t="shared" si="1"/>
        <v>750</v>
      </c>
      <c r="G32" s="15"/>
      <c r="H32" s="15"/>
    </row>
    <row r="33" spans="1:8" x14ac:dyDescent="0.25">
      <c r="A33" s="1"/>
      <c r="B33" s="25">
        <v>43146</v>
      </c>
      <c r="C33" s="12">
        <v>3872</v>
      </c>
      <c r="D33" s="13" t="s">
        <v>42</v>
      </c>
      <c r="E33" s="14">
        <v>1000</v>
      </c>
      <c r="F33" s="14">
        <f t="shared" si="1"/>
        <v>1000</v>
      </c>
      <c r="G33" s="15"/>
      <c r="H33" s="15"/>
    </row>
    <row r="34" spans="1:8" x14ac:dyDescent="0.25">
      <c r="A34" s="1"/>
      <c r="B34" s="25">
        <v>43146</v>
      </c>
      <c r="C34" s="12">
        <v>3875</v>
      </c>
      <c r="D34" s="13" t="s">
        <v>39</v>
      </c>
      <c r="E34" s="14">
        <v>10000</v>
      </c>
      <c r="F34" s="14">
        <f t="shared" si="1"/>
        <v>10000</v>
      </c>
      <c r="G34" s="15"/>
      <c r="H34" s="15"/>
    </row>
    <row r="35" spans="1:8" x14ac:dyDescent="0.25">
      <c r="A35" s="1"/>
      <c r="B35" s="25">
        <v>43146</v>
      </c>
      <c r="C35" s="12">
        <v>3881</v>
      </c>
      <c r="D35" s="13" t="s">
        <v>32</v>
      </c>
      <c r="E35" s="14">
        <v>3000</v>
      </c>
      <c r="F35" s="14">
        <f t="shared" si="1"/>
        <v>3000</v>
      </c>
      <c r="G35" s="15"/>
      <c r="H35" s="15"/>
    </row>
    <row r="36" spans="1:8" x14ac:dyDescent="0.25">
      <c r="A36" s="1"/>
      <c r="B36" s="25">
        <v>43146</v>
      </c>
      <c r="C36" s="12">
        <v>3884</v>
      </c>
      <c r="D36" s="13" t="s">
        <v>30</v>
      </c>
      <c r="E36" s="14">
        <v>1500</v>
      </c>
      <c r="F36" s="14">
        <f t="shared" si="1"/>
        <v>1500</v>
      </c>
      <c r="G36" s="15"/>
      <c r="H36" s="15"/>
    </row>
    <row r="37" spans="1:8" x14ac:dyDescent="0.25">
      <c r="A37" s="1"/>
      <c r="B37" s="25">
        <v>43151</v>
      </c>
      <c r="C37" s="12">
        <v>3887</v>
      </c>
      <c r="D37" s="13" t="s">
        <v>26</v>
      </c>
      <c r="E37" s="14">
        <v>4526.62</v>
      </c>
      <c r="F37" s="15"/>
      <c r="G37" s="14">
        <f>+E37</f>
        <v>4526.62</v>
      </c>
      <c r="H37" s="15" t="s">
        <v>149</v>
      </c>
    </row>
    <row r="38" spans="1:8" x14ac:dyDescent="0.25">
      <c r="A38" s="1"/>
      <c r="B38" s="25">
        <v>43152</v>
      </c>
      <c r="C38" s="12">
        <v>3892</v>
      </c>
      <c r="D38" s="13" t="s">
        <v>150</v>
      </c>
      <c r="E38" s="14">
        <v>1595</v>
      </c>
      <c r="F38" s="15"/>
      <c r="G38" s="14">
        <f>+E38</f>
        <v>1595</v>
      </c>
      <c r="H38" s="15" t="s">
        <v>63</v>
      </c>
    </row>
    <row r="39" spans="1:8" x14ac:dyDescent="0.25">
      <c r="A39" s="1"/>
      <c r="B39" s="25">
        <v>43157</v>
      </c>
      <c r="C39" s="12">
        <v>3901</v>
      </c>
      <c r="D39" s="13" t="s">
        <v>21</v>
      </c>
      <c r="E39" s="15">
        <v>450</v>
      </c>
      <c r="F39" s="15">
        <f>+E39</f>
        <v>450</v>
      </c>
      <c r="G39" s="15"/>
      <c r="H39" s="15"/>
    </row>
    <row r="40" spans="1:8" x14ac:dyDescent="0.25">
      <c r="A40" s="1"/>
      <c r="B40" s="25">
        <v>43157</v>
      </c>
      <c r="C40" s="12">
        <v>3902</v>
      </c>
      <c r="D40" s="13" t="s">
        <v>54</v>
      </c>
      <c r="E40" s="15">
        <v>1500</v>
      </c>
      <c r="F40" s="15">
        <f>+E40</f>
        <v>1500</v>
      </c>
      <c r="G40" s="15"/>
      <c r="H40" s="15"/>
    </row>
    <row r="41" spans="1:8" x14ac:dyDescent="0.25">
      <c r="A41" s="1"/>
      <c r="B41" s="25">
        <v>43157</v>
      </c>
      <c r="C41" s="12">
        <v>3903</v>
      </c>
      <c r="D41" s="13" t="s">
        <v>54</v>
      </c>
      <c r="E41" s="15">
        <v>1500</v>
      </c>
      <c r="F41" s="15">
        <f>+E41</f>
        <v>1500</v>
      </c>
      <c r="G41" s="58"/>
      <c r="H41" s="15"/>
    </row>
    <row r="42" spans="1:8" x14ac:dyDescent="0.25">
      <c r="A42" s="1"/>
      <c r="B42" s="25">
        <v>43158</v>
      </c>
      <c r="C42" s="59">
        <v>3905</v>
      </c>
      <c r="D42" s="60" t="s">
        <v>151</v>
      </c>
      <c r="E42" s="29">
        <v>46315.8</v>
      </c>
      <c r="F42" s="29"/>
      <c r="G42" s="61">
        <f>+E42</f>
        <v>46315.8</v>
      </c>
      <c r="H42" s="29" t="s">
        <v>79</v>
      </c>
    </row>
    <row r="43" spans="1:8" x14ac:dyDescent="0.25">
      <c r="A43" s="1"/>
      <c r="B43" s="25">
        <v>43158</v>
      </c>
      <c r="C43" s="15">
        <v>3906</v>
      </c>
      <c r="D43" s="13" t="s">
        <v>22</v>
      </c>
      <c r="E43" s="15">
        <v>6276.28</v>
      </c>
      <c r="F43" s="62">
        <f>+E43</f>
        <v>6276.28</v>
      </c>
      <c r="G43" s="58"/>
      <c r="H43" s="15"/>
    </row>
    <row r="44" spans="1:8" x14ac:dyDescent="0.25">
      <c r="A44" s="1"/>
      <c r="B44" s="25">
        <v>43159</v>
      </c>
      <c r="C44" s="15">
        <v>3907</v>
      </c>
      <c r="D44" s="13" t="s">
        <v>152</v>
      </c>
      <c r="E44" s="15">
        <v>1500</v>
      </c>
      <c r="F44" s="15"/>
      <c r="G44" s="58">
        <f t="shared" ref="G44:G46" si="2">+E44</f>
        <v>1500</v>
      </c>
      <c r="H44" s="15" t="s">
        <v>153</v>
      </c>
    </row>
    <row r="45" spans="1:8" x14ac:dyDescent="0.25">
      <c r="A45" s="1"/>
      <c r="B45" s="25">
        <v>43159</v>
      </c>
      <c r="C45" s="15">
        <v>3908</v>
      </c>
      <c r="D45" s="13" t="s">
        <v>8</v>
      </c>
      <c r="E45" s="15">
        <v>10582</v>
      </c>
      <c r="F45" s="15"/>
      <c r="G45" s="63">
        <f t="shared" si="2"/>
        <v>10582</v>
      </c>
      <c r="H45" s="63" t="s">
        <v>60</v>
      </c>
    </row>
    <row r="46" spans="1:8" x14ac:dyDescent="0.25">
      <c r="A46" s="57"/>
      <c r="B46" s="25">
        <v>43159</v>
      </c>
      <c r="C46" s="15">
        <v>3909</v>
      </c>
      <c r="D46" s="13" t="s">
        <v>88</v>
      </c>
      <c r="E46" s="15">
        <v>3828</v>
      </c>
      <c r="F46" s="15"/>
      <c r="G46" s="58">
        <f t="shared" si="2"/>
        <v>3828</v>
      </c>
      <c r="H46" s="15" t="s">
        <v>154</v>
      </c>
    </row>
  </sheetData>
  <mergeCells count="2">
    <mergeCell ref="B3:H3"/>
    <mergeCell ref="B6:H6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E10" sqref="E10"/>
    </sheetView>
  </sheetViews>
  <sheetFormatPr baseColWidth="10" defaultRowHeight="15" x14ac:dyDescent="0.25"/>
  <cols>
    <col min="2" max="2" width="17.28515625" customWidth="1"/>
    <col min="3" max="3" width="15.85546875" customWidth="1"/>
    <col min="4" max="4" width="14.42578125" customWidth="1"/>
    <col min="5" max="5" width="37.140625" customWidth="1"/>
    <col min="6" max="6" width="17.85546875" customWidth="1"/>
    <col min="7" max="7" width="18.28515625" customWidth="1"/>
    <col min="8" max="8" width="20.5703125" customWidth="1"/>
    <col min="9" max="9" width="16.28515625" customWidth="1"/>
    <col min="10" max="10" width="28.5703125" customWidth="1"/>
  </cols>
  <sheetData>
    <row r="1" spans="1:8" x14ac:dyDescent="0.25">
      <c r="A1" s="1"/>
      <c r="B1" s="1"/>
      <c r="C1" s="1"/>
      <c r="D1" s="2"/>
      <c r="E1" s="1"/>
      <c r="F1" s="1"/>
      <c r="G1" s="1"/>
      <c r="H1" s="1"/>
    </row>
    <row r="2" spans="1:8" x14ac:dyDescent="0.25">
      <c r="A2" s="1"/>
      <c r="B2" s="1"/>
      <c r="C2" s="1"/>
      <c r="D2" s="2"/>
      <c r="E2" s="1"/>
      <c r="F2" s="1"/>
      <c r="G2" s="1"/>
      <c r="H2" s="1"/>
    </row>
    <row r="3" spans="1:8" x14ac:dyDescent="0.25">
      <c r="A3" s="3"/>
      <c r="B3" s="167" t="s">
        <v>0</v>
      </c>
      <c r="C3" s="167"/>
      <c r="D3" s="167"/>
      <c r="E3" s="167"/>
      <c r="F3" s="167"/>
      <c r="G3" s="167"/>
      <c r="H3" s="167"/>
    </row>
    <row r="4" spans="1:8" x14ac:dyDescent="0.25">
      <c r="A4" s="5"/>
      <c r="B4" s="1"/>
      <c r="C4" s="2"/>
      <c r="D4" s="1"/>
      <c r="E4" s="2"/>
      <c r="F4" s="6"/>
      <c r="G4" s="1"/>
      <c r="H4" s="6"/>
    </row>
    <row r="5" spans="1:8" x14ac:dyDescent="0.25">
      <c r="A5" s="5"/>
      <c r="B5" s="1"/>
      <c r="C5" s="2"/>
      <c r="D5" s="1"/>
      <c r="E5" s="2"/>
      <c r="F5" s="6"/>
      <c r="G5" s="1"/>
      <c r="H5" s="6"/>
    </row>
    <row r="6" spans="1:8" x14ac:dyDescent="0.25">
      <c r="A6" s="3"/>
      <c r="B6" s="167" t="s">
        <v>155</v>
      </c>
      <c r="C6" s="167"/>
      <c r="D6" s="167"/>
      <c r="E6" s="167"/>
      <c r="F6" s="167"/>
      <c r="G6" s="167"/>
      <c r="H6" s="167"/>
    </row>
    <row r="7" spans="1:8" x14ac:dyDescent="0.25">
      <c r="A7" s="1"/>
      <c r="B7" s="1"/>
      <c r="C7" s="1"/>
      <c r="D7" s="2"/>
      <c r="E7" s="1"/>
      <c r="F7" s="1"/>
      <c r="G7" s="1"/>
      <c r="H7" s="1"/>
    </row>
    <row r="8" spans="1:8" x14ac:dyDescent="0.25">
      <c r="A8" s="8"/>
      <c r="B8" s="9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1" t="s">
        <v>7</v>
      </c>
    </row>
    <row r="9" spans="1:8" ht="45" x14ac:dyDescent="0.25">
      <c r="A9" s="1"/>
      <c r="B9" s="16">
        <v>43146</v>
      </c>
      <c r="C9" s="12">
        <v>3852</v>
      </c>
      <c r="D9" s="26" t="s">
        <v>52</v>
      </c>
      <c r="E9" s="14">
        <v>800</v>
      </c>
      <c r="F9" s="14">
        <v>800</v>
      </c>
      <c r="G9" s="15"/>
      <c r="H9" s="17"/>
    </row>
    <row r="10" spans="1:8" ht="60" x14ac:dyDescent="0.25">
      <c r="A10" s="1"/>
      <c r="B10" s="16">
        <v>43164</v>
      </c>
      <c r="C10" s="12">
        <v>3919</v>
      </c>
      <c r="D10" s="26" t="s">
        <v>137</v>
      </c>
      <c r="E10" s="15">
        <v>894</v>
      </c>
      <c r="F10" s="15"/>
      <c r="G10" s="15">
        <v>894</v>
      </c>
      <c r="H10" s="17" t="s">
        <v>138</v>
      </c>
    </row>
    <row r="11" spans="1:8" ht="60" x14ac:dyDescent="0.25">
      <c r="A11" s="1"/>
      <c r="B11" s="16">
        <v>43166</v>
      </c>
      <c r="C11" s="12">
        <v>3920</v>
      </c>
      <c r="D11" s="26" t="s">
        <v>137</v>
      </c>
      <c r="E11" s="15">
        <v>755</v>
      </c>
      <c r="F11" s="15"/>
      <c r="G11" s="15">
        <v>755</v>
      </c>
      <c r="H11" s="17" t="s">
        <v>138</v>
      </c>
    </row>
    <row r="12" spans="1:8" ht="30" x14ac:dyDescent="0.25">
      <c r="A12" s="1"/>
      <c r="B12" s="16">
        <v>43166</v>
      </c>
      <c r="C12" s="12">
        <v>3921</v>
      </c>
      <c r="D12" s="26" t="s">
        <v>8</v>
      </c>
      <c r="E12" s="14">
        <v>1500</v>
      </c>
      <c r="F12" s="15"/>
      <c r="G12" s="14">
        <v>1500</v>
      </c>
      <c r="H12" s="17" t="s">
        <v>156</v>
      </c>
    </row>
    <row r="13" spans="1:8" ht="30" x14ac:dyDescent="0.25">
      <c r="A13" s="1"/>
      <c r="B13" s="16">
        <v>43166</v>
      </c>
      <c r="C13" s="12">
        <v>3922</v>
      </c>
      <c r="D13" s="26" t="s">
        <v>8</v>
      </c>
      <c r="E13" s="15">
        <v>200</v>
      </c>
      <c r="F13" s="15">
        <v>200</v>
      </c>
      <c r="G13" s="15"/>
      <c r="H13" s="17"/>
    </row>
    <row r="14" spans="1:8" ht="45" x14ac:dyDescent="0.25">
      <c r="A14" s="1"/>
      <c r="B14" s="16">
        <v>43166</v>
      </c>
      <c r="C14" s="12">
        <v>3924</v>
      </c>
      <c r="D14" s="26" t="s">
        <v>58</v>
      </c>
      <c r="E14" s="15">
        <v>500</v>
      </c>
      <c r="F14" s="15">
        <v>500</v>
      </c>
      <c r="G14" s="15"/>
      <c r="H14" s="17"/>
    </row>
    <row r="15" spans="1:8" ht="45" x14ac:dyDescent="0.25">
      <c r="A15" s="1"/>
      <c r="B15" s="16">
        <v>43166</v>
      </c>
      <c r="C15" s="12">
        <v>3926</v>
      </c>
      <c r="D15" s="26" t="s">
        <v>56</v>
      </c>
      <c r="E15" s="15">
        <v>750</v>
      </c>
      <c r="F15" s="15">
        <v>750</v>
      </c>
      <c r="G15" s="15"/>
      <c r="H15" s="17"/>
    </row>
    <row r="16" spans="1:8" ht="45" x14ac:dyDescent="0.25">
      <c r="A16" s="1"/>
      <c r="B16" s="16">
        <v>43166</v>
      </c>
      <c r="C16" s="12">
        <v>3927</v>
      </c>
      <c r="D16" s="26" t="s">
        <v>55</v>
      </c>
      <c r="E16" s="15">
        <v>500</v>
      </c>
      <c r="F16" s="15">
        <v>500</v>
      </c>
      <c r="G16" s="25"/>
      <c r="H16" s="17"/>
    </row>
    <row r="17" spans="1:8" ht="45" x14ac:dyDescent="0.25">
      <c r="A17" s="1"/>
      <c r="B17" s="16">
        <v>43166</v>
      </c>
      <c r="C17" s="12">
        <v>3929</v>
      </c>
      <c r="D17" s="26" t="s">
        <v>54</v>
      </c>
      <c r="E17" s="14">
        <v>1500</v>
      </c>
      <c r="F17" s="14">
        <v>1500</v>
      </c>
      <c r="G17" s="15"/>
      <c r="H17" s="17"/>
    </row>
    <row r="18" spans="1:8" ht="45" x14ac:dyDescent="0.25">
      <c r="A18" s="1"/>
      <c r="B18" s="16">
        <v>43167</v>
      </c>
      <c r="C18" s="12">
        <v>3931</v>
      </c>
      <c r="D18" s="26" t="s">
        <v>52</v>
      </c>
      <c r="E18" s="15">
        <v>800</v>
      </c>
      <c r="F18" s="15">
        <v>800</v>
      </c>
      <c r="G18" s="15"/>
      <c r="H18" s="17"/>
    </row>
    <row r="19" spans="1:8" ht="30" x14ac:dyDescent="0.25">
      <c r="A19" s="1"/>
      <c r="B19" s="16">
        <v>43167</v>
      </c>
      <c r="C19" s="12">
        <v>3932</v>
      </c>
      <c r="D19" s="26" t="s">
        <v>51</v>
      </c>
      <c r="E19" s="15">
        <v>500</v>
      </c>
      <c r="F19" s="15">
        <v>500</v>
      </c>
      <c r="G19" s="15"/>
      <c r="H19" s="17"/>
    </row>
    <row r="20" spans="1:8" ht="75" x14ac:dyDescent="0.25">
      <c r="A20" s="1"/>
      <c r="B20" s="16">
        <v>43167</v>
      </c>
      <c r="C20" s="12">
        <v>3934</v>
      </c>
      <c r="D20" s="26" t="s">
        <v>49</v>
      </c>
      <c r="E20" s="15">
        <v>800</v>
      </c>
      <c r="F20" s="15">
        <v>800</v>
      </c>
      <c r="G20" s="15"/>
      <c r="H20" s="17"/>
    </row>
    <row r="21" spans="1:8" ht="30" x14ac:dyDescent="0.25">
      <c r="A21" s="1"/>
      <c r="B21" s="16">
        <v>43167</v>
      </c>
      <c r="C21" s="12">
        <v>3940</v>
      </c>
      <c r="D21" s="26" t="s">
        <v>44</v>
      </c>
      <c r="E21" s="15">
        <v>750</v>
      </c>
      <c r="F21" s="15">
        <v>750</v>
      </c>
      <c r="G21" s="15"/>
      <c r="H21" s="17"/>
    </row>
    <row r="22" spans="1:8" ht="30" x14ac:dyDescent="0.25">
      <c r="A22" s="1"/>
      <c r="B22" s="16">
        <v>43167</v>
      </c>
      <c r="C22" s="12">
        <v>3941</v>
      </c>
      <c r="D22" s="26" t="s">
        <v>43</v>
      </c>
      <c r="E22" s="15">
        <v>400</v>
      </c>
      <c r="F22" s="15">
        <v>400</v>
      </c>
      <c r="G22" s="15"/>
      <c r="H22" s="17"/>
    </row>
    <row r="23" spans="1:8" ht="45" x14ac:dyDescent="0.25">
      <c r="A23" s="1"/>
      <c r="B23" s="16">
        <v>43167</v>
      </c>
      <c r="C23" s="12">
        <v>3942</v>
      </c>
      <c r="D23" s="26" t="s">
        <v>42</v>
      </c>
      <c r="E23" s="14">
        <v>1000</v>
      </c>
      <c r="F23" s="14">
        <v>1000</v>
      </c>
      <c r="G23" s="15"/>
      <c r="H23" s="17"/>
    </row>
    <row r="24" spans="1:8" ht="30" x14ac:dyDescent="0.25">
      <c r="A24" s="1"/>
      <c r="B24" s="16">
        <v>43167</v>
      </c>
      <c r="C24" s="12">
        <v>3943</v>
      </c>
      <c r="D24" s="26" t="s">
        <v>41</v>
      </c>
      <c r="E24" s="15">
        <v>750</v>
      </c>
      <c r="F24" s="15">
        <v>750</v>
      </c>
      <c r="G24" s="15"/>
      <c r="H24" s="17"/>
    </row>
    <row r="25" spans="1:8" ht="30" x14ac:dyDescent="0.25">
      <c r="A25" s="1"/>
      <c r="B25" s="16">
        <v>43167</v>
      </c>
      <c r="C25" s="12">
        <v>3944</v>
      </c>
      <c r="D25" s="26" t="s">
        <v>40</v>
      </c>
      <c r="E25" s="14">
        <v>4500</v>
      </c>
      <c r="F25" s="14">
        <v>4500</v>
      </c>
      <c r="G25" s="15"/>
      <c r="H25" s="17"/>
    </row>
    <row r="26" spans="1:8" ht="45" x14ac:dyDescent="0.25">
      <c r="A26" s="1"/>
      <c r="B26" s="16">
        <v>43167</v>
      </c>
      <c r="C26" s="12">
        <v>3945</v>
      </c>
      <c r="D26" s="26" t="s">
        <v>39</v>
      </c>
      <c r="E26" s="14">
        <v>10000</v>
      </c>
      <c r="F26" s="14">
        <v>10000</v>
      </c>
      <c r="G26" s="15"/>
      <c r="H26" s="17"/>
    </row>
    <row r="27" spans="1:8" ht="30" x14ac:dyDescent="0.25">
      <c r="A27" s="1"/>
      <c r="B27" s="16">
        <v>43167</v>
      </c>
      <c r="C27" s="12">
        <v>3946</v>
      </c>
      <c r="D27" s="26" t="s">
        <v>38</v>
      </c>
      <c r="E27" s="14">
        <v>1000</v>
      </c>
      <c r="F27" s="14">
        <v>1000</v>
      </c>
      <c r="G27" s="15"/>
      <c r="H27" s="17"/>
    </row>
    <row r="28" spans="1:8" ht="45" x14ac:dyDescent="0.25">
      <c r="A28" s="1"/>
      <c r="B28" s="16">
        <v>43167</v>
      </c>
      <c r="C28" s="12">
        <v>3948</v>
      </c>
      <c r="D28" s="26" t="s">
        <v>36</v>
      </c>
      <c r="E28" s="15">
        <v>750</v>
      </c>
      <c r="F28" s="15">
        <v>750</v>
      </c>
      <c r="G28" s="15"/>
      <c r="H28" s="17"/>
    </row>
    <row r="29" spans="1:8" ht="45" x14ac:dyDescent="0.25">
      <c r="A29" s="1"/>
      <c r="B29" s="16">
        <v>43167</v>
      </c>
      <c r="C29" s="12">
        <v>3950</v>
      </c>
      <c r="D29" s="26" t="s">
        <v>29</v>
      </c>
      <c r="E29" s="14">
        <v>3300</v>
      </c>
      <c r="F29" s="14">
        <v>3300</v>
      </c>
      <c r="G29" s="15"/>
      <c r="H29" s="17"/>
    </row>
    <row r="30" spans="1:8" ht="45" x14ac:dyDescent="0.25">
      <c r="A30" s="1"/>
      <c r="B30" s="16">
        <v>43167</v>
      </c>
      <c r="C30" s="12">
        <v>3952</v>
      </c>
      <c r="D30" s="26" t="s">
        <v>33</v>
      </c>
      <c r="E30" s="15">
        <v>800</v>
      </c>
      <c r="F30" s="15">
        <v>800</v>
      </c>
      <c r="G30" s="15"/>
      <c r="H30" s="17"/>
    </row>
    <row r="31" spans="1:8" ht="45" x14ac:dyDescent="0.25">
      <c r="A31" s="1"/>
      <c r="B31" s="16">
        <v>43167</v>
      </c>
      <c r="C31" s="12">
        <v>3955</v>
      </c>
      <c r="D31" s="26" t="s">
        <v>31</v>
      </c>
      <c r="E31" s="15">
        <v>500</v>
      </c>
      <c r="F31" s="15">
        <v>500</v>
      </c>
      <c r="G31" s="15"/>
      <c r="H31" s="17"/>
    </row>
    <row r="32" spans="1:8" ht="45" x14ac:dyDescent="0.25">
      <c r="A32" s="1"/>
      <c r="B32" s="16">
        <v>43172</v>
      </c>
      <c r="C32" s="12">
        <v>3957</v>
      </c>
      <c r="D32" s="26" t="s">
        <v>157</v>
      </c>
      <c r="E32" s="14">
        <v>6124.8</v>
      </c>
      <c r="F32" s="15"/>
      <c r="G32" s="14">
        <v>6124.8</v>
      </c>
      <c r="H32" s="17" t="s">
        <v>158</v>
      </c>
    </row>
    <row r="33" spans="1:8" ht="30" x14ac:dyDescent="0.25">
      <c r="A33" s="1"/>
      <c r="B33" s="16">
        <v>43173</v>
      </c>
      <c r="C33" s="12">
        <v>3958</v>
      </c>
      <c r="D33" s="26" t="s">
        <v>8</v>
      </c>
      <c r="E33" s="15">
        <v>80</v>
      </c>
      <c r="F33" s="15">
        <v>80</v>
      </c>
      <c r="G33" s="15"/>
      <c r="H33" s="17"/>
    </row>
    <row r="34" spans="1:8" ht="30" x14ac:dyDescent="0.25">
      <c r="A34" s="1"/>
      <c r="B34" s="16">
        <v>43173</v>
      </c>
      <c r="C34" s="12">
        <v>3959</v>
      </c>
      <c r="D34" s="26" t="s">
        <v>8</v>
      </c>
      <c r="E34" s="14">
        <v>1200</v>
      </c>
      <c r="F34" s="15"/>
      <c r="G34" s="14">
        <v>1200</v>
      </c>
      <c r="H34" s="17" t="s">
        <v>159</v>
      </c>
    </row>
    <row r="35" spans="1:8" ht="45" x14ac:dyDescent="0.25">
      <c r="A35" s="1"/>
      <c r="B35" s="16">
        <v>43173</v>
      </c>
      <c r="C35" s="12">
        <v>3960</v>
      </c>
      <c r="D35" s="26" t="s">
        <v>10</v>
      </c>
      <c r="E35" s="14">
        <v>2280</v>
      </c>
      <c r="F35" s="15"/>
      <c r="G35" s="14">
        <v>2280</v>
      </c>
      <c r="H35" s="17" t="s">
        <v>63</v>
      </c>
    </row>
    <row r="36" spans="1:8" ht="45" x14ac:dyDescent="0.25">
      <c r="A36" s="1"/>
      <c r="B36" s="16">
        <v>43173</v>
      </c>
      <c r="C36" s="12">
        <v>3961</v>
      </c>
      <c r="D36" s="26" t="s">
        <v>10</v>
      </c>
      <c r="E36" s="14">
        <v>1117.5</v>
      </c>
      <c r="F36" s="15"/>
      <c r="G36" s="14">
        <v>1117.5</v>
      </c>
      <c r="H36" s="17" t="s">
        <v>63</v>
      </c>
    </row>
    <row r="37" spans="1:8" ht="45" x14ac:dyDescent="0.25">
      <c r="A37" s="1"/>
      <c r="B37" s="16">
        <v>43173</v>
      </c>
      <c r="C37" s="12">
        <v>3962</v>
      </c>
      <c r="D37" s="26" t="s">
        <v>10</v>
      </c>
      <c r="E37" s="14">
        <v>2022.5</v>
      </c>
      <c r="F37" s="15"/>
      <c r="G37" s="14">
        <v>2022.5</v>
      </c>
      <c r="H37" s="17" t="s">
        <v>63</v>
      </c>
    </row>
    <row r="38" spans="1:8" ht="45" x14ac:dyDescent="0.25">
      <c r="A38" s="1"/>
      <c r="B38" s="16">
        <v>43173</v>
      </c>
      <c r="C38" s="12">
        <v>3963</v>
      </c>
      <c r="D38" s="26" t="s">
        <v>27</v>
      </c>
      <c r="E38" s="14">
        <v>46315.8</v>
      </c>
      <c r="F38" s="15"/>
      <c r="G38" s="14">
        <v>46315.8</v>
      </c>
      <c r="H38" s="17" t="s">
        <v>79</v>
      </c>
    </row>
    <row r="39" spans="1:8" ht="60" x14ac:dyDescent="0.25">
      <c r="A39" s="57"/>
      <c r="B39" s="64">
        <v>43173</v>
      </c>
      <c r="C39" s="65">
        <v>3964</v>
      </c>
      <c r="D39" s="66" t="s">
        <v>30</v>
      </c>
      <c r="E39" s="56">
        <v>1500</v>
      </c>
      <c r="F39" s="56">
        <v>1500</v>
      </c>
      <c r="G39" s="67"/>
      <c r="H39" s="68"/>
    </row>
    <row r="40" spans="1:8" ht="45" x14ac:dyDescent="0.25">
      <c r="A40" s="1"/>
      <c r="B40" s="16">
        <v>43175</v>
      </c>
      <c r="C40" s="12">
        <v>3967</v>
      </c>
      <c r="D40" s="26" t="s">
        <v>21</v>
      </c>
      <c r="E40" s="15">
        <v>450</v>
      </c>
      <c r="F40" s="15">
        <v>450</v>
      </c>
      <c r="G40" s="15"/>
      <c r="H40" s="17"/>
    </row>
    <row r="41" spans="1:8" ht="45" x14ac:dyDescent="0.25">
      <c r="A41" s="1"/>
      <c r="B41" s="16">
        <v>43180</v>
      </c>
      <c r="C41" s="12">
        <v>3969</v>
      </c>
      <c r="D41" s="26" t="s">
        <v>10</v>
      </c>
      <c r="E41" s="14">
        <v>1272.5</v>
      </c>
      <c r="F41" s="15"/>
      <c r="G41" s="14">
        <v>1272.5</v>
      </c>
      <c r="H41" s="17" t="s">
        <v>63</v>
      </c>
    </row>
    <row r="42" spans="1:8" ht="30" x14ac:dyDescent="0.25">
      <c r="A42" s="1"/>
      <c r="B42" s="16">
        <v>43182</v>
      </c>
      <c r="C42" s="12">
        <v>3971</v>
      </c>
      <c r="D42" s="26" t="s">
        <v>9</v>
      </c>
      <c r="E42" s="14">
        <v>12000</v>
      </c>
      <c r="F42" s="14">
        <v>12000</v>
      </c>
      <c r="G42" s="15"/>
      <c r="H42" s="17"/>
    </row>
    <row r="43" spans="1:8" ht="30" x14ac:dyDescent="0.25">
      <c r="A43" s="1"/>
      <c r="B43" s="16">
        <v>43186</v>
      </c>
      <c r="C43" s="12">
        <v>3976</v>
      </c>
      <c r="D43" s="26" t="s">
        <v>8</v>
      </c>
      <c r="E43" s="14">
        <v>88714.5</v>
      </c>
      <c r="F43" s="14">
        <v>88714.5</v>
      </c>
      <c r="G43" s="15"/>
      <c r="H43" s="17"/>
    </row>
    <row r="44" spans="1:8" ht="45" x14ac:dyDescent="0.25">
      <c r="A44" s="1"/>
      <c r="B44" s="16">
        <v>43186</v>
      </c>
      <c r="C44" s="12">
        <v>3977</v>
      </c>
      <c r="D44" s="26" t="s">
        <v>132</v>
      </c>
      <c r="E44" s="15">
        <v>8104.32</v>
      </c>
      <c r="F44" s="15"/>
      <c r="G44" s="15">
        <v>8104.32</v>
      </c>
      <c r="H44" s="69" t="s">
        <v>76</v>
      </c>
    </row>
    <row r="45" spans="1:8" ht="45" x14ac:dyDescent="0.25">
      <c r="A45" s="1"/>
      <c r="B45" s="16">
        <v>43187</v>
      </c>
      <c r="C45" s="12">
        <v>3978</v>
      </c>
      <c r="D45" s="26" t="s">
        <v>22</v>
      </c>
      <c r="E45" s="15">
        <v>6434.56</v>
      </c>
      <c r="F45" s="15">
        <v>6434.56</v>
      </c>
      <c r="G45" s="15"/>
      <c r="H45" s="69"/>
    </row>
    <row r="46" spans="1:8" ht="45" x14ac:dyDescent="0.25">
      <c r="A46" s="1"/>
      <c r="B46" s="16">
        <v>43187</v>
      </c>
      <c r="C46" s="12">
        <v>3979</v>
      </c>
      <c r="D46" s="26" t="s">
        <v>18</v>
      </c>
      <c r="E46" s="15">
        <v>675</v>
      </c>
      <c r="F46" s="15"/>
      <c r="G46" s="15">
        <v>675</v>
      </c>
      <c r="H46" s="69" t="s">
        <v>71</v>
      </c>
    </row>
    <row r="47" spans="1:8" ht="60" x14ac:dyDescent="0.25">
      <c r="A47" s="1"/>
      <c r="B47" s="16">
        <v>43187</v>
      </c>
      <c r="C47" s="12">
        <v>3980</v>
      </c>
      <c r="D47" s="26" t="s">
        <v>16</v>
      </c>
      <c r="E47" s="15">
        <v>1354</v>
      </c>
      <c r="F47" s="15"/>
      <c r="G47" s="15">
        <v>1354</v>
      </c>
      <c r="H47" s="69" t="s">
        <v>69</v>
      </c>
    </row>
    <row r="48" spans="1:8" ht="90" x14ac:dyDescent="0.25">
      <c r="A48" s="1"/>
      <c r="B48" s="16">
        <v>43187</v>
      </c>
      <c r="C48" s="12">
        <v>3981</v>
      </c>
      <c r="D48" s="26" t="s">
        <v>141</v>
      </c>
      <c r="E48" s="15">
        <v>510</v>
      </c>
      <c r="F48" s="15"/>
      <c r="G48" s="15">
        <v>510</v>
      </c>
      <c r="H48" s="69" t="s">
        <v>68</v>
      </c>
    </row>
    <row r="49" spans="1:8" ht="60" x14ac:dyDescent="0.25">
      <c r="A49" s="1"/>
      <c r="B49" s="16">
        <v>43188</v>
      </c>
      <c r="C49" s="12">
        <v>3982</v>
      </c>
      <c r="D49" s="26" t="s">
        <v>17</v>
      </c>
      <c r="E49" s="15">
        <v>354</v>
      </c>
      <c r="F49" s="15"/>
      <c r="G49" s="15">
        <v>354</v>
      </c>
      <c r="H49" s="69" t="s">
        <v>70</v>
      </c>
    </row>
    <row r="50" spans="1:8" ht="45" x14ac:dyDescent="0.25">
      <c r="A50" s="1"/>
      <c r="B50" s="16">
        <v>43188</v>
      </c>
      <c r="C50" s="12">
        <v>3983</v>
      </c>
      <c r="D50" s="26" t="s">
        <v>12</v>
      </c>
      <c r="E50" s="15">
        <v>1630</v>
      </c>
      <c r="F50" s="15"/>
      <c r="G50" s="15">
        <v>1630</v>
      </c>
      <c r="H50" s="69" t="s">
        <v>160</v>
      </c>
    </row>
    <row r="51" spans="1:8" ht="60" x14ac:dyDescent="0.25">
      <c r="A51" s="1"/>
      <c r="B51" s="16">
        <v>43188</v>
      </c>
      <c r="C51" s="12">
        <v>3984</v>
      </c>
      <c r="D51" s="26" t="s">
        <v>14</v>
      </c>
      <c r="E51" s="15">
        <v>974</v>
      </c>
      <c r="F51" s="15"/>
      <c r="G51" s="15">
        <v>974</v>
      </c>
      <c r="H51" s="69" t="s">
        <v>67</v>
      </c>
    </row>
    <row r="52" spans="1:8" ht="45" x14ac:dyDescent="0.25">
      <c r="A52" s="1"/>
      <c r="B52" s="16">
        <v>43188</v>
      </c>
      <c r="C52" s="12">
        <v>3985</v>
      </c>
      <c r="D52" s="26" t="s">
        <v>13</v>
      </c>
      <c r="E52" s="15">
        <v>1434</v>
      </c>
      <c r="F52" s="15"/>
      <c r="G52" s="15">
        <v>1434</v>
      </c>
      <c r="H52" s="69" t="s">
        <v>66</v>
      </c>
    </row>
    <row r="53" spans="1:8" ht="60" x14ac:dyDescent="0.25">
      <c r="A53" s="1"/>
      <c r="B53" s="16">
        <v>43188</v>
      </c>
      <c r="C53" s="12">
        <v>3986</v>
      </c>
      <c r="D53" s="26" t="s">
        <v>142</v>
      </c>
      <c r="E53" s="15">
        <v>200</v>
      </c>
      <c r="F53" s="15"/>
      <c r="G53" s="15">
        <v>200</v>
      </c>
      <c r="H53" s="69" t="s">
        <v>64</v>
      </c>
    </row>
    <row r="54" spans="1:8" ht="45" x14ac:dyDescent="0.25">
      <c r="A54" s="1"/>
      <c r="B54" s="16">
        <v>43188</v>
      </c>
      <c r="C54" s="12">
        <v>3987</v>
      </c>
      <c r="D54" s="26" t="s">
        <v>11</v>
      </c>
      <c r="E54" s="15">
        <v>240</v>
      </c>
      <c r="F54" s="15"/>
      <c r="G54" s="15">
        <v>240</v>
      </c>
      <c r="H54" s="69" t="s">
        <v>64</v>
      </c>
    </row>
    <row r="55" spans="1:8" ht="45" x14ac:dyDescent="0.25">
      <c r="A55" s="1"/>
      <c r="B55" s="16">
        <v>43188</v>
      </c>
      <c r="C55" s="12">
        <v>3988</v>
      </c>
      <c r="D55" s="26" t="s">
        <v>11</v>
      </c>
      <c r="E55" s="15">
        <v>80</v>
      </c>
      <c r="F55" s="15"/>
      <c r="G55" s="15">
        <v>80</v>
      </c>
      <c r="H55" s="69" t="s">
        <v>64</v>
      </c>
    </row>
    <row r="56" spans="1:8" ht="30" x14ac:dyDescent="0.25">
      <c r="A56" s="1"/>
      <c r="B56" s="18">
        <v>43188</v>
      </c>
      <c r="C56" s="19">
        <v>3989</v>
      </c>
      <c r="D56" s="70" t="s">
        <v>8</v>
      </c>
      <c r="E56" s="22">
        <v>14118</v>
      </c>
      <c r="F56" s="22"/>
      <c r="G56" s="22">
        <v>14118</v>
      </c>
      <c r="H56" s="71" t="s">
        <v>60</v>
      </c>
    </row>
  </sheetData>
  <mergeCells count="2">
    <mergeCell ref="B3:H3"/>
    <mergeCell ref="B6:H6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0"/>
  <sheetViews>
    <sheetView topLeftCell="A39" workbookViewId="0">
      <selection activeCell="D50" sqref="D50"/>
    </sheetView>
  </sheetViews>
  <sheetFormatPr baseColWidth="10" defaultRowHeight="15" x14ac:dyDescent="0.25"/>
  <cols>
    <col min="4" max="4" width="55.85546875" bestFit="1" customWidth="1"/>
    <col min="8" max="8" width="17.7109375" bestFit="1" customWidth="1"/>
  </cols>
  <sheetData>
    <row r="1" spans="2:10" s="1" customFormat="1" x14ac:dyDescent="0.25">
      <c r="D1" s="2"/>
    </row>
    <row r="2" spans="2:10" s="1" customFormat="1" x14ac:dyDescent="0.25">
      <c r="D2" s="2"/>
    </row>
    <row r="3" spans="2:10" s="3" customFormat="1" x14ac:dyDescent="0.25">
      <c r="B3" s="167" t="s">
        <v>0</v>
      </c>
      <c r="C3" s="167"/>
      <c r="D3" s="167"/>
      <c r="E3" s="167"/>
      <c r="F3" s="167"/>
      <c r="G3" s="167"/>
      <c r="H3" s="167"/>
      <c r="I3" s="4"/>
      <c r="J3" s="4"/>
    </row>
    <row r="4" spans="2:10" s="5" customFormat="1" x14ac:dyDescent="0.25">
      <c r="B4" s="1"/>
      <c r="C4" s="2"/>
      <c r="D4" s="1"/>
      <c r="E4" s="2"/>
      <c r="F4" s="6"/>
      <c r="G4" s="1"/>
      <c r="H4" s="6"/>
      <c r="I4" s="7"/>
      <c r="J4" s="1"/>
    </row>
    <row r="5" spans="2:10" s="5" customFormat="1" x14ac:dyDescent="0.25">
      <c r="B5" s="1"/>
      <c r="C5" s="2"/>
      <c r="D5" s="1"/>
      <c r="E5" s="2"/>
      <c r="F5" s="6"/>
      <c r="G5" s="1"/>
      <c r="H5" s="6"/>
      <c r="I5" s="7"/>
      <c r="J5" s="1"/>
    </row>
    <row r="6" spans="2:10" s="3" customFormat="1" x14ac:dyDescent="0.25">
      <c r="B6" s="167" t="s">
        <v>82</v>
      </c>
      <c r="C6" s="167"/>
      <c r="D6" s="167"/>
      <c r="E6" s="167"/>
      <c r="F6" s="167"/>
      <c r="G6" s="167"/>
      <c r="H6" s="167"/>
      <c r="I6" s="4"/>
      <c r="J6" s="4"/>
    </row>
    <row r="8" spans="2:10" s="8" customFormat="1" ht="29.25" customHeight="1" x14ac:dyDescent="0.25">
      <c r="B8" s="9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1" t="s">
        <v>7</v>
      </c>
    </row>
    <row r="9" spans="2:10" x14ac:dyDescent="0.25">
      <c r="B9" s="16">
        <v>43193</v>
      </c>
      <c r="C9" s="12">
        <v>3990</v>
      </c>
      <c r="D9" s="13" t="s">
        <v>59</v>
      </c>
      <c r="E9" s="14">
        <v>1000</v>
      </c>
      <c r="F9" s="14">
        <v>1000</v>
      </c>
      <c r="G9" s="15"/>
      <c r="H9" s="17"/>
    </row>
    <row r="10" spans="2:10" x14ac:dyDescent="0.25">
      <c r="B10" s="16">
        <v>43193</v>
      </c>
      <c r="C10" s="12">
        <v>3991</v>
      </c>
      <c r="D10" s="13" t="s">
        <v>58</v>
      </c>
      <c r="E10" s="15">
        <v>500</v>
      </c>
      <c r="F10" s="15">
        <v>500</v>
      </c>
      <c r="G10" s="15"/>
      <c r="H10" s="17"/>
    </row>
    <row r="11" spans="2:10" x14ac:dyDescent="0.25">
      <c r="B11" s="16">
        <v>43193</v>
      </c>
      <c r="C11" s="12">
        <v>3992</v>
      </c>
      <c r="D11" s="13" t="s">
        <v>57</v>
      </c>
      <c r="E11" s="14">
        <v>1000</v>
      </c>
      <c r="F11" s="14">
        <v>1000</v>
      </c>
      <c r="G11" s="15"/>
      <c r="H11" s="17"/>
    </row>
    <row r="12" spans="2:10" x14ac:dyDescent="0.25">
      <c r="B12" s="16">
        <v>43193</v>
      </c>
      <c r="C12" s="12">
        <v>3993</v>
      </c>
      <c r="D12" s="13" t="s">
        <v>56</v>
      </c>
      <c r="E12" s="15">
        <v>750</v>
      </c>
      <c r="F12" s="15">
        <v>750</v>
      </c>
      <c r="G12" s="15"/>
      <c r="H12" s="17"/>
    </row>
    <row r="13" spans="2:10" x14ac:dyDescent="0.25">
      <c r="B13" s="16">
        <v>43193</v>
      </c>
      <c r="C13" s="12">
        <v>3994</v>
      </c>
      <c r="D13" s="13" t="s">
        <v>55</v>
      </c>
      <c r="E13" s="15">
        <v>500</v>
      </c>
      <c r="F13" s="15">
        <v>500</v>
      </c>
      <c r="G13" s="15"/>
      <c r="H13" s="17"/>
    </row>
    <row r="14" spans="2:10" x14ac:dyDescent="0.25">
      <c r="B14" s="16">
        <v>43193</v>
      </c>
      <c r="C14" s="12">
        <v>3995</v>
      </c>
      <c r="D14" s="13" t="s">
        <v>9</v>
      </c>
      <c r="E14" s="14">
        <v>12000</v>
      </c>
      <c r="F14" s="14">
        <v>12000</v>
      </c>
      <c r="G14" s="15"/>
      <c r="H14" s="17"/>
    </row>
    <row r="15" spans="2:10" x14ac:dyDescent="0.25">
      <c r="B15" s="16">
        <v>43193</v>
      </c>
      <c r="C15" s="12">
        <v>3996</v>
      </c>
      <c r="D15" s="13" t="s">
        <v>54</v>
      </c>
      <c r="E15" s="14">
        <v>1500</v>
      </c>
      <c r="F15" s="14">
        <v>1500</v>
      </c>
      <c r="G15" s="15"/>
      <c r="H15" s="17"/>
    </row>
    <row r="16" spans="2:10" x14ac:dyDescent="0.25">
      <c r="B16" s="16">
        <v>43193</v>
      </c>
      <c r="C16" s="12">
        <v>3997</v>
      </c>
      <c r="D16" s="13" t="s">
        <v>53</v>
      </c>
      <c r="E16" s="14">
        <v>1500</v>
      </c>
      <c r="F16" s="14">
        <v>1500</v>
      </c>
      <c r="G16" s="15"/>
      <c r="H16" s="17"/>
    </row>
    <row r="17" spans="2:8" x14ac:dyDescent="0.25">
      <c r="B17" s="16">
        <v>43193</v>
      </c>
      <c r="C17" s="12">
        <v>3998</v>
      </c>
      <c r="D17" s="13" t="s">
        <v>52</v>
      </c>
      <c r="E17" s="15">
        <v>800</v>
      </c>
      <c r="F17" s="15">
        <v>800</v>
      </c>
      <c r="G17" s="15"/>
      <c r="H17" s="17"/>
    </row>
    <row r="18" spans="2:8" x14ac:dyDescent="0.25">
      <c r="B18" s="16">
        <v>43193</v>
      </c>
      <c r="C18" s="12">
        <v>3999</v>
      </c>
      <c r="D18" s="13" t="s">
        <v>51</v>
      </c>
      <c r="E18" s="15">
        <v>500</v>
      </c>
      <c r="F18" s="15">
        <v>500</v>
      </c>
      <c r="G18" s="15"/>
      <c r="H18" s="17"/>
    </row>
    <row r="19" spans="2:8" x14ac:dyDescent="0.25">
      <c r="B19" s="16">
        <v>43193</v>
      </c>
      <c r="C19" s="12">
        <v>4000</v>
      </c>
      <c r="D19" s="13" t="s">
        <v>50</v>
      </c>
      <c r="E19" s="14">
        <v>6000</v>
      </c>
      <c r="F19" s="14">
        <v>6000</v>
      </c>
      <c r="G19" s="15"/>
      <c r="H19" s="17"/>
    </row>
    <row r="20" spans="2:8" x14ac:dyDescent="0.25">
      <c r="B20" s="16">
        <v>43193</v>
      </c>
      <c r="C20" s="12">
        <v>4001</v>
      </c>
      <c r="D20" s="13" t="s">
        <v>49</v>
      </c>
      <c r="E20" s="15">
        <v>800</v>
      </c>
      <c r="F20" s="15">
        <v>800</v>
      </c>
      <c r="G20" s="15"/>
      <c r="H20" s="17"/>
    </row>
    <row r="21" spans="2:8" x14ac:dyDescent="0.25">
      <c r="B21" s="16">
        <v>43193</v>
      </c>
      <c r="C21" s="12">
        <v>4002</v>
      </c>
      <c r="D21" s="13" t="s">
        <v>48</v>
      </c>
      <c r="E21" s="14">
        <v>1500</v>
      </c>
      <c r="F21" s="14">
        <v>1500</v>
      </c>
      <c r="G21" s="15"/>
      <c r="H21" s="17"/>
    </row>
    <row r="22" spans="2:8" x14ac:dyDescent="0.25">
      <c r="B22" s="16">
        <v>43193</v>
      </c>
      <c r="C22" s="12">
        <v>4003</v>
      </c>
      <c r="D22" s="13" t="s">
        <v>47</v>
      </c>
      <c r="E22" s="15">
        <v>500</v>
      </c>
      <c r="F22" s="15">
        <v>500</v>
      </c>
      <c r="G22" s="15"/>
      <c r="H22" s="17"/>
    </row>
    <row r="23" spans="2:8" x14ac:dyDescent="0.25">
      <c r="B23" s="16">
        <v>43193</v>
      </c>
      <c r="C23" s="12">
        <v>4004</v>
      </c>
      <c r="D23" s="13" t="s">
        <v>46</v>
      </c>
      <c r="E23" s="14">
        <v>5000</v>
      </c>
      <c r="F23" s="14">
        <v>5000</v>
      </c>
      <c r="G23" s="15"/>
      <c r="H23" s="17"/>
    </row>
    <row r="24" spans="2:8" x14ac:dyDescent="0.25">
      <c r="B24" s="16">
        <v>43193</v>
      </c>
      <c r="C24" s="12">
        <v>4006</v>
      </c>
      <c r="D24" s="13" t="s">
        <v>45</v>
      </c>
      <c r="E24" s="15">
        <v>500</v>
      </c>
      <c r="F24" s="15">
        <v>500</v>
      </c>
      <c r="G24" s="15"/>
      <c r="H24" s="17"/>
    </row>
    <row r="25" spans="2:8" x14ac:dyDescent="0.25">
      <c r="B25" s="16">
        <v>43193</v>
      </c>
      <c r="C25" s="12">
        <v>4007</v>
      </c>
      <c r="D25" s="13" t="s">
        <v>44</v>
      </c>
      <c r="E25" s="15">
        <v>750</v>
      </c>
      <c r="F25" s="15">
        <v>750</v>
      </c>
      <c r="G25" s="15"/>
      <c r="H25" s="17"/>
    </row>
    <row r="26" spans="2:8" x14ac:dyDescent="0.25">
      <c r="B26" s="16">
        <v>43193</v>
      </c>
      <c r="C26" s="12">
        <v>4008</v>
      </c>
      <c r="D26" s="13" t="s">
        <v>43</v>
      </c>
      <c r="E26" s="15">
        <v>400</v>
      </c>
      <c r="F26" s="15">
        <v>400</v>
      </c>
      <c r="G26" s="15"/>
      <c r="H26" s="17"/>
    </row>
    <row r="27" spans="2:8" x14ac:dyDescent="0.25">
      <c r="B27" s="16">
        <v>43193</v>
      </c>
      <c r="C27" s="12">
        <v>4009</v>
      </c>
      <c r="D27" s="13" t="s">
        <v>42</v>
      </c>
      <c r="E27" s="14">
        <v>1000</v>
      </c>
      <c r="F27" s="14">
        <v>1000</v>
      </c>
      <c r="G27" s="15"/>
      <c r="H27" s="17"/>
    </row>
    <row r="28" spans="2:8" x14ac:dyDescent="0.25">
      <c r="B28" s="16">
        <v>43193</v>
      </c>
      <c r="C28" s="12">
        <v>4010</v>
      </c>
      <c r="D28" s="13" t="s">
        <v>41</v>
      </c>
      <c r="E28" s="15">
        <v>750</v>
      </c>
      <c r="F28" s="15">
        <v>750</v>
      </c>
      <c r="G28" s="15"/>
      <c r="H28" s="17"/>
    </row>
    <row r="29" spans="2:8" x14ac:dyDescent="0.25">
      <c r="B29" s="16">
        <v>43193</v>
      </c>
      <c r="C29" s="12">
        <v>4011</v>
      </c>
      <c r="D29" s="13" t="s">
        <v>40</v>
      </c>
      <c r="E29" s="14">
        <v>4500</v>
      </c>
      <c r="F29" s="14">
        <v>4500</v>
      </c>
      <c r="G29" s="15"/>
      <c r="H29" s="17"/>
    </row>
    <row r="30" spans="2:8" x14ac:dyDescent="0.25">
      <c r="B30" s="16">
        <v>43193</v>
      </c>
      <c r="C30" s="12">
        <v>4012</v>
      </c>
      <c r="D30" s="13" t="s">
        <v>39</v>
      </c>
      <c r="E30" s="14">
        <v>10000</v>
      </c>
      <c r="F30" s="14">
        <v>10000</v>
      </c>
      <c r="G30" s="15"/>
      <c r="H30" s="17"/>
    </row>
    <row r="31" spans="2:8" x14ac:dyDescent="0.25">
      <c r="B31" s="16">
        <v>43193</v>
      </c>
      <c r="C31" s="12">
        <v>4013</v>
      </c>
      <c r="D31" s="13" t="s">
        <v>38</v>
      </c>
      <c r="E31" s="14">
        <v>1000</v>
      </c>
      <c r="F31" s="14">
        <v>1000</v>
      </c>
      <c r="G31" s="15"/>
      <c r="H31" s="17"/>
    </row>
    <row r="32" spans="2:8" x14ac:dyDescent="0.25">
      <c r="B32" s="16">
        <v>43193</v>
      </c>
      <c r="C32" s="12">
        <v>4014</v>
      </c>
      <c r="D32" s="13" t="s">
        <v>37</v>
      </c>
      <c r="E32" s="15">
        <v>750</v>
      </c>
      <c r="F32" s="15">
        <v>750</v>
      </c>
      <c r="G32" s="15"/>
      <c r="H32" s="17"/>
    </row>
    <row r="33" spans="2:8" x14ac:dyDescent="0.25">
      <c r="B33" s="16">
        <v>43193</v>
      </c>
      <c r="C33" s="12">
        <v>4015</v>
      </c>
      <c r="D33" s="13" t="s">
        <v>36</v>
      </c>
      <c r="E33" s="15">
        <v>750</v>
      </c>
      <c r="F33" s="15">
        <v>750</v>
      </c>
      <c r="G33" s="15"/>
      <c r="H33" s="17"/>
    </row>
    <row r="34" spans="2:8" x14ac:dyDescent="0.25">
      <c r="B34" s="16">
        <v>43193</v>
      </c>
      <c r="C34" s="12">
        <v>4016</v>
      </c>
      <c r="D34" s="13" t="s">
        <v>35</v>
      </c>
      <c r="E34" s="14">
        <v>1000</v>
      </c>
      <c r="F34" s="14">
        <v>1000</v>
      </c>
      <c r="G34" s="15"/>
      <c r="H34" s="17"/>
    </row>
    <row r="35" spans="2:8" x14ac:dyDescent="0.25">
      <c r="B35" s="16">
        <v>43193</v>
      </c>
      <c r="C35" s="12">
        <v>4018</v>
      </c>
      <c r="D35" s="13" t="s">
        <v>34</v>
      </c>
      <c r="E35" s="14">
        <v>1500</v>
      </c>
      <c r="F35" s="14">
        <v>1500</v>
      </c>
      <c r="G35" s="15"/>
      <c r="H35" s="17"/>
    </row>
    <row r="36" spans="2:8" x14ac:dyDescent="0.25">
      <c r="B36" s="16">
        <v>43193</v>
      </c>
      <c r="C36" s="12">
        <v>4019</v>
      </c>
      <c r="D36" s="13" t="s">
        <v>33</v>
      </c>
      <c r="E36" s="15">
        <v>800</v>
      </c>
      <c r="F36" s="15">
        <v>800</v>
      </c>
      <c r="G36" s="15"/>
      <c r="H36" s="17"/>
    </row>
    <row r="37" spans="2:8" x14ac:dyDescent="0.25">
      <c r="B37" s="16">
        <v>43193</v>
      </c>
      <c r="C37" s="12">
        <v>4020</v>
      </c>
      <c r="D37" s="13" t="s">
        <v>32</v>
      </c>
      <c r="E37" s="14">
        <v>3000</v>
      </c>
      <c r="F37" s="14">
        <v>3000</v>
      </c>
      <c r="G37" s="15"/>
      <c r="H37" s="17"/>
    </row>
    <row r="38" spans="2:8" x14ac:dyDescent="0.25">
      <c r="B38" s="16">
        <v>43193</v>
      </c>
      <c r="C38" s="12">
        <v>4022</v>
      </c>
      <c r="D38" s="13" t="s">
        <v>31</v>
      </c>
      <c r="E38" s="15">
        <v>500</v>
      </c>
      <c r="F38" s="15">
        <v>500</v>
      </c>
      <c r="G38" s="15"/>
      <c r="H38" s="17"/>
    </row>
    <row r="39" spans="2:8" x14ac:dyDescent="0.25">
      <c r="B39" s="16">
        <v>43193</v>
      </c>
      <c r="C39" s="12">
        <v>4023</v>
      </c>
      <c r="D39" s="13" t="s">
        <v>30</v>
      </c>
      <c r="E39" s="14">
        <v>1500</v>
      </c>
      <c r="F39" s="14">
        <v>1500</v>
      </c>
      <c r="G39" s="15"/>
      <c r="H39" s="17"/>
    </row>
    <row r="40" spans="2:8" x14ac:dyDescent="0.25">
      <c r="B40" s="16">
        <v>43194</v>
      </c>
      <c r="C40" s="12">
        <v>4025</v>
      </c>
      <c r="D40" s="13" t="s">
        <v>29</v>
      </c>
      <c r="E40" s="14">
        <v>3300</v>
      </c>
      <c r="F40" s="14">
        <v>3300</v>
      </c>
      <c r="G40" s="15"/>
      <c r="H40" s="17"/>
    </row>
    <row r="41" spans="2:8" x14ac:dyDescent="0.25">
      <c r="B41" s="16">
        <v>43199</v>
      </c>
      <c r="C41" s="12">
        <v>4026</v>
      </c>
      <c r="D41" s="13" t="s">
        <v>10</v>
      </c>
      <c r="E41" s="14">
        <v>2357.5</v>
      </c>
      <c r="F41" s="15"/>
      <c r="G41" s="14">
        <v>2357.5</v>
      </c>
      <c r="H41" s="17" t="s">
        <v>63</v>
      </c>
    </row>
    <row r="42" spans="2:8" x14ac:dyDescent="0.25">
      <c r="B42" s="16">
        <v>43199</v>
      </c>
      <c r="C42" s="12">
        <v>4027</v>
      </c>
      <c r="D42" s="13" t="s">
        <v>10</v>
      </c>
      <c r="E42" s="14">
        <v>3725</v>
      </c>
      <c r="F42" s="15"/>
      <c r="G42" s="14">
        <v>3725</v>
      </c>
      <c r="H42" s="17" t="s">
        <v>63</v>
      </c>
    </row>
    <row r="43" spans="2:8" x14ac:dyDescent="0.25">
      <c r="B43" s="16">
        <v>43199</v>
      </c>
      <c r="C43" s="12">
        <v>4028</v>
      </c>
      <c r="D43" s="13" t="s">
        <v>10</v>
      </c>
      <c r="E43" s="14">
        <v>1462.5</v>
      </c>
      <c r="F43" s="15"/>
      <c r="G43" s="14">
        <v>1462.5</v>
      </c>
      <c r="H43" s="17" t="s">
        <v>63</v>
      </c>
    </row>
    <row r="44" spans="2:8" x14ac:dyDescent="0.25">
      <c r="B44" s="16">
        <v>43200</v>
      </c>
      <c r="C44" s="12">
        <v>4031</v>
      </c>
      <c r="D44" s="13" t="s">
        <v>28</v>
      </c>
      <c r="E44" s="15">
        <v>400</v>
      </c>
      <c r="F44" s="15">
        <v>400</v>
      </c>
      <c r="G44" s="15"/>
      <c r="H44" s="17"/>
    </row>
    <row r="45" spans="2:8" x14ac:dyDescent="0.25">
      <c r="B45" s="16">
        <v>43201</v>
      </c>
      <c r="C45" s="12">
        <v>4032</v>
      </c>
      <c r="D45" s="13" t="s">
        <v>8</v>
      </c>
      <c r="E45" s="14">
        <v>3725.82</v>
      </c>
      <c r="F45" s="15"/>
      <c r="G45" s="14">
        <v>3725.82</v>
      </c>
      <c r="H45" s="17" t="s">
        <v>81</v>
      </c>
    </row>
    <row r="46" spans="2:8" x14ac:dyDescent="0.25">
      <c r="B46" s="16">
        <v>43201</v>
      </c>
      <c r="C46" s="12">
        <v>4033</v>
      </c>
      <c r="D46" s="13" t="s">
        <v>8</v>
      </c>
      <c r="E46" s="14">
        <v>2150</v>
      </c>
      <c r="F46" s="15"/>
      <c r="G46" s="14">
        <v>2150</v>
      </c>
      <c r="H46" s="17" t="s">
        <v>80</v>
      </c>
    </row>
    <row r="47" spans="2:8" x14ac:dyDescent="0.25">
      <c r="B47" s="16">
        <v>43201</v>
      </c>
      <c r="C47" s="12">
        <v>4034</v>
      </c>
      <c r="D47" s="13" t="s">
        <v>8</v>
      </c>
      <c r="E47" s="14">
        <v>2100</v>
      </c>
      <c r="F47" s="15"/>
      <c r="G47" s="14">
        <v>2100</v>
      </c>
      <c r="H47" s="17" t="s">
        <v>75</v>
      </c>
    </row>
    <row r="48" spans="2:8" x14ac:dyDescent="0.25">
      <c r="B48" s="16">
        <v>43201</v>
      </c>
      <c r="C48" s="12">
        <v>4035</v>
      </c>
      <c r="D48" s="13" t="s">
        <v>10</v>
      </c>
      <c r="E48" s="14">
        <v>4795</v>
      </c>
      <c r="F48" s="15"/>
      <c r="G48" s="14">
        <v>4795</v>
      </c>
      <c r="H48" s="17" t="s">
        <v>63</v>
      </c>
    </row>
    <row r="49" spans="2:8" x14ac:dyDescent="0.25">
      <c r="B49" s="16">
        <v>43202</v>
      </c>
      <c r="C49" s="12">
        <v>4036</v>
      </c>
      <c r="D49" s="13" t="s">
        <v>8</v>
      </c>
      <c r="E49" s="15">
        <v>80</v>
      </c>
      <c r="F49" s="15">
        <v>80</v>
      </c>
      <c r="G49" s="15"/>
      <c r="H49" s="17"/>
    </row>
    <row r="50" spans="2:8" x14ac:dyDescent="0.25">
      <c r="B50" s="16">
        <v>43202</v>
      </c>
      <c r="C50" s="12">
        <v>4038</v>
      </c>
      <c r="D50" s="13" t="s">
        <v>27</v>
      </c>
      <c r="E50" s="14">
        <v>46315.8</v>
      </c>
      <c r="F50" s="15"/>
      <c r="G50" s="14">
        <v>46315.8</v>
      </c>
      <c r="H50" s="17" t="s">
        <v>79</v>
      </c>
    </row>
    <row r="51" spans="2:8" x14ac:dyDescent="0.25">
      <c r="B51" s="16">
        <v>43202</v>
      </c>
      <c r="C51" s="12">
        <v>4039</v>
      </c>
      <c r="D51" s="13" t="s">
        <v>26</v>
      </c>
      <c r="E51" s="14">
        <v>4854.7700000000004</v>
      </c>
      <c r="F51" s="15"/>
      <c r="G51" s="14">
        <v>4854.7700000000004</v>
      </c>
      <c r="H51" s="17" t="s">
        <v>78</v>
      </c>
    </row>
    <row r="52" spans="2:8" x14ac:dyDescent="0.25">
      <c r="B52" s="16">
        <v>43203</v>
      </c>
      <c r="C52" s="12">
        <v>4040</v>
      </c>
      <c r="D52" s="13" t="s">
        <v>25</v>
      </c>
      <c r="E52" s="14">
        <v>3600</v>
      </c>
      <c r="F52" s="14">
        <v>3600</v>
      </c>
      <c r="G52" s="15"/>
      <c r="H52" s="17"/>
    </row>
    <row r="53" spans="2:8" x14ac:dyDescent="0.25">
      <c r="B53" s="16">
        <v>43207</v>
      </c>
      <c r="C53" s="12">
        <v>4042</v>
      </c>
      <c r="D53" s="13" t="s">
        <v>10</v>
      </c>
      <c r="E53" s="14">
        <v>2032.5</v>
      </c>
      <c r="F53" s="15"/>
      <c r="G53" s="14">
        <v>2032.5</v>
      </c>
      <c r="H53" s="17" t="s">
        <v>63</v>
      </c>
    </row>
    <row r="54" spans="2:8" x14ac:dyDescent="0.25">
      <c r="B54" s="16">
        <v>43208</v>
      </c>
      <c r="C54" s="12">
        <v>4043</v>
      </c>
      <c r="D54" s="13" t="s">
        <v>10</v>
      </c>
      <c r="E54" s="14">
        <v>2067.5</v>
      </c>
      <c r="F54" s="15"/>
      <c r="G54" s="14">
        <v>2067.5</v>
      </c>
      <c r="H54" s="17" t="s">
        <v>63</v>
      </c>
    </row>
    <row r="55" spans="2:8" x14ac:dyDescent="0.25">
      <c r="B55" s="16">
        <v>43208</v>
      </c>
      <c r="C55" s="12">
        <v>4044</v>
      </c>
      <c r="D55" s="13" t="s">
        <v>10</v>
      </c>
      <c r="E55" s="14">
        <v>2112.5</v>
      </c>
      <c r="F55" s="15"/>
      <c r="G55" s="14">
        <v>2112.5</v>
      </c>
      <c r="H55" s="17" t="s">
        <v>63</v>
      </c>
    </row>
    <row r="56" spans="2:8" x14ac:dyDescent="0.25">
      <c r="B56" s="16">
        <v>43209</v>
      </c>
      <c r="C56" s="12">
        <v>4046</v>
      </c>
      <c r="D56" s="13" t="s">
        <v>24</v>
      </c>
      <c r="E56" s="14">
        <v>5500</v>
      </c>
      <c r="F56" s="15"/>
      <c r="G56" s="14">
        <v>5500</v>
      </c>
      <c r="H56" s="17" t="s">
        <v>77</v>
      </c>
    </row>
    <row r="57" spans="2:8" x14ac:dyDescent="0.25">
      <c r="B57" s="16">
        <v>43209</v>
      </c>
      <c r="C57" s="12">
        <v>4047</v>
      </c>
      <c r="D57" s="13" t="s">
        <v>23</v>
      </c>
      <c r="E57" s="14">
        <v>3012.48</v>
      </c>
      <c r="F57" s="15"/>
      <c r="G57" s="14">
        <v>3012.48</v>
      </c>
      <c r="H57" s="17" t="s">
        <v>76</v>
      </c>
    </row>
    <row r="58" spans="2:8" x14ac:dyDescent="0.25">
      <c r="B58" s="16">
        <v>43210</v>
      </c>
      <c r="C58" s="12">
        <v>4048</v>
      </c>
      <c r="D58" s="13" t="s">
        <v>22</v>
      </c>
      <c r="E58" s="14">
        <v>6434.56</v>
      </c>
      <c r="F58" s="14">
        <v>6434.56</v>
      </c>
      <c r="G58" s="15"/>
      <c r="H58" s="17"/>
    </row>
    <row r="59" spans="2:8" x14ac:dyDescent="0.25">
      <c r="B59" s="16">
        <v>43210</v>
      </c>
      <c r="C59" s="12">
        <v>4049</v>
      </c>
      <c r="D59" s="13" t="s">
        <v>21</v>
      </c>
      <c r="E59" s="15">
        <v>450</v>
      </c>
      <c r="F59" s="15">
        <v>450</v>
      </c>
      <c r="G59" s="15"/>
      <c r="H59" s="17"/>
    </row>
    <row r="60" spans="2:8" x14ac:dyDescent="0.25">
      <c r="B60" s="16">
        <v>43210</v>
      </c>
      <c r="C60" s="12">
        <v>4050</v>
      </c>
      <c r="D60" s="13" t="s">
        <v>20</v>
      </c>
      <c r="E60" s="14">
        <v>135295.5</v>
      </c>
      <c r="F60" s="14">
        <v>135295.5</v>
      </c>
      <c r="G60" s="15"/>
      <c r="H60" s="17"/>
    </row>
    <row r="61" spans="2:8" x14ac:dyDescent="0.25">
      <c r="B61" s="16">
        <v>43210</v>
      </c>
      <c r="C61" s="12">
        <v>4051</v>
      </c>
      <c r="D61" s="13" t="s">
        <v>19</v>
      </c>
      <c r="E61" s="14">
        <v>1000</v>
      </c>
      <c r="F61" s="14">
        <v>1000</v>
      </c>
      <c r="G61" s="15"/>
      <c r="H61" s="17"/>
    </row>
    <row r="62" spans="2:8" x14ac:dyDescent="0.25">
      <c r="B62" s="16">
        <v>43213</v>
      </c>
      <c r="C62" s="12">
        <v>4054</v>
      </c>
      <c r="D62" s="13" t="s">
        <v>10</v>
      </c>
      <c r="E62" s="14">
        <v>1622.5</v>
      </c>
      <c r="F62" s="15"/>
      <c r="G62" s="14">
        <v>1622.5</v>
      </c>
      <c r="H62" s="17" t="s">
        <v>63</v>
      </c>
    </row>
    <row r="63" spans="2:8" x14ac:dyDescent="0.25">
      <c r="B63" s="16">
        <v>43213</v>
      </c>
      <c r="C63" s="12">
        <v>4055</v>
      </c>
      <c r="D63" s="13" t="s">
        <v>10</v>
      </c>
      <c r="E63" s="14">
        <v>3797.5</v>
      </c>
      <c r="F63" s="15"/>
      <c r="G63" s="14">
        <v>3797.5</v>
      </c>
      <c r="H63" s="17" t="s">
        <v>63</v>
      </c>
    </row>
    <row r="64" spans="2:8" x14ac:dyDescent="0.25">
      <c r="B64" s="16">
        <v>43213</v>
      </c>
      <c r="C64" s="12">
        <v>4056</v>
      </c>
      <c r="D64" s="13" t="s">
        <v>10</v>
      </c>
      <c r="E64" s="14">
        <v>1462.5</v>
      </c>
      <c r="F64" s="15"/>
      <c r="G64" s="14">
        <v>1462.5</v>
      </c>
      <c r="H64" s="17" t="s">
        <v>63</v>
      </c>
    </row>
    <row r="65" spans="2:8" x14ac:dyDescent="0.25">
      <c r="B65" s="16">
        <v>43214</v>
      </c>
      <c r="C65" s="12">
        <v>4058</v>
      </c>
      <c r="D65" s="13" t="s">
        <v>8</v>
      </c>
      <c r="E65" s="15">
        <v>110</v>
      </c>
      <c r="F65" s="15"/>
      <c r="G65" s="15">
        <v>110</v>
      </c>
      <c r="H65" s="17" t="s">
        <v>75</v>
      </c>
    </row>
    <row r="66" spans="2:8" x14ac:dyDescent="0.25">
      <c r="B66" s="16">
        <v>43214</v>
      </c>
      <c r="C66" s="12">
        <v>4059</v>
      </c>
      <c r="D66" s="13" t="s">
        <v>8</v>
      </c>
      <c r="E66" s="14">
        <v>4140</v>
      </c>
      <c r="F66" s="15"/>
      <c r="G66" s="14">
        <v>4140</v>
      </c>
      <c r="H66" s="17" t="s">
        <v>74</v>
      </c>
    </row>
    <row r="67" spans="2:8" x14ac:dyDescent="0.25">
      <c r="B67" s="16">
        <v>43214</v>
      </c>
      <c r="C67" s="12">
        <v>4060</v>
      </c>
      <c r="D67" s="13" t="s">
        <v>8</v>
      </c>
      <c r="E67" s="14">
        <v>31500</v>
      </c>
      <c r="F67" s="15"/>
      <c r="G67" s="14">
        <v>31500</v>
      </c>
      <c r="H67" s="17" t="s">
        <v>73</v>
      </c>
    </row>
    <row r="68" spans="2:8" x14ac:dyDescent="0.25">
      <c r="B68" s="16">
        <v>43215</v>
      </c>
      <c r="C68" s="12">
        <v>4062</v>
      </c>
      <c r="D68" s="13" t="s">
        <v>8</v>
      </c>
      <c r="E68" s="14">
        <v>2100</v>
      </c>
      <c r="F68" s="15"/>
      <c r="G68" s="14">
        <v>2100</v>
      </c>
      <c r="H68" s="17" t="s">
        <v>72</v>
      </c>
    </row>
    <row r="69" spans="2:8" x14ac:dyDescent="0.25">
      <c r="B69" s="16">
        <v>43215</v>
      </c>
      <c r="C69" s="12">
        <v>4063</v>
      </c>
      <c r="D69" s="13" t="s">
        <v>18</v>
      </c>
      <c r="E69" s="15">
        <v>690</v>
      </c>
      <c r="F69" s="15"/>
      <c r="G69" s="15">
        <v>690</v>
      </c>
      <c r="H69" s="17" t="s">
        <v>71</v>
      </c>
    </row>
    <row r="70" spans="2:8" x14ac:dyDescent="0.25">
      <c r="B70" s="16">
        <v>43215</v>
      </c>
      <c r="C70" s="12">
        <v>4064</v>
      </c>
      <c r="D70" s="13" t="s">
        <v>17</v>
      </c>
      <c r="E70" s="15">
        <v>630</v>
      </c>
      <c r="F70" s="15"/>
      <c r="G70" s="15">
        <v>630</v>
      </c>
      <c r="H70" s="17" t="s">
        <v>70</v>
      </c>
    </row>
    <row r="71" spans="2:8" x14ac:dyDescent="0.25">
      <c r="B71" s="16">
        <v>43215</v>
      </c>
      <c r="C71" s="12">
        <v>4065</v>
      </c>
      <c r="D71" s="13" t="s">
        <v>16</v>
      </c>
      <c r="E71" s="14">
        <v>1035</v>
      </c>
      <c r="F71" s="15"/>
      <c r="G71" s="14">
        <v>1035</v>
      </c>
      <c r="H71" s="17" t="s">
        <v>69</v>
      </c>
    </row>
    <row r="72" spans="2:8" x14ac:dyDescent="0.25">
      <c r="B72" s="16">
        <v>43215</v>
      </c>
      <c r="C72" s="12">
        <v>4066</v>
      </c>
      <c r="D72" s="13" t="s">
        <v>15</v>
      </c>
      <c r="E72" s="15">
        <v>190</v>
      </c>
      <c r="F72" s="15"/>
      <c r="G72" s="15">
        <v>190</v>
      </c>
      <c r="H72" s="17" t="s">
        <v>68</v>
      </c>
    </row>
    <row r="73" spans="2:8" x14ac:dyDescent="0.25">
      <c r="B73" s="16">
        <v>43215</v>
      </c>
      <c r="C73" s="12">
        <v>4067</v>
      </c>
      <c r="D73" s="13" t="s">
        <v>14</v>
      </c>
      <c r="E73" s="15">
        <v>175</v>
      </c>
      <c r="F73" s="15"/>
      <c r="G73" s="15">
        <v>175</v>
      </c>
      <c r="H73" s="17" t="s">
        <v>67</v>
      </c>
    </row>
    <row r="74" spans="2:8" x14ac:dyDescent="0.25">
      <c r="B74" s="16">
        <v>43215</v>
      </c>
      <c r="C74" s="12">
        <v>4068</v>
      </c>
      <c r="D74" s="13" t="s">
        <v>13</v>
      </c>
      <c r="E74" s="14">
        <v>1700</v>
      </c>
      <c r="F74" s="15"/>
      <c r="G74" s="14">
        <v>1700</v>
      </c>
      <c r="H74" s="17" t="s">
        <v>66</v>
      </c>
    </row>
    <row r="75" spans="2:8" x14ac:dyDescent="0.25">
      <c r="B75" s="16">
        <v>43215</v>
      </c>
      <c r="C75" s="12">
        <v>4069</v>
      </c>
      <c r="D75" s="13" t="s">
        <v>12</v>
      </c>
      <c r="E75" s="14">
        <v>1280</v>
      </c>
      <c r="F75" s="15"/>
      <c r="G75" s="14">
        <v>1280</v>
      </c>
      <c r="H75" s="17" t="s">
        <v>65</v>
      </c>
    </row>
    <row r="76" spans="2:8" x14ac:dyDescent="0.25">
      <c r="B76" s="16">
        <v>43215</v>
      </c>
      <c r="C76" s="12">
        <v>4070</v>
      </c>
      <c r="D76" s="13" t="s">
        <v>11</v>
      </c>
      <c r="E76" s="15">
        <v>240</v>
      </c>
      <c r="F76" s="15"/>
      <c r="G76" s="15">
        <v>240</v>
      </c>
      <c r="H76" s="17" t="s">
        <v>64</v>
      </c>
    </row>
    <row r="77" spans="2:8" x14ac:dyDescent="0.25">
      <c r="B77" s="16">
        <v>43215</v>
      </c>
      <c r="C77" s="12">
        <v>4071</v>
      </c>
      <c r="D77" s="13" t="s">
        <v>10</v>
      </c>
      <c r="E77" s="14">
        <v>2322.5</v>
      </c>
      <c r="F77" s="15"/>
      <c r="G77" s="14">
        <v>2322.5</v>
      </c>
      <c r="H77" s="17" t="s">
        <v>63</v>
      </c>
    </row>
    <row r="78" spans="2:8" x14ac:dyDescent="0.25">
      <c r="B78" s="16">
        <v>43216</v>
      </c>
      <c r="C78" s="12">
        <v>4073</v>
      </c>
      <c r="D78" s="13" t="s">
        <v>8</v>
      </c>
      <c r="E78" s="15">
        <v>310</v>
      </c>
      <c r="F78" s="15"/>
      <c r="G78" s="15">
        <v>310</v>
      </c>
      <c r="H78" s="17" t="s">
        <v>62</v>
      </c>
    </row>
    <row r="79" spans="2:8" x14ac:dyDescent="0.25">
      <c r="B79" s="16">
        <v>43216</v>
      </c>
      <c r="C79" s="12">
        <v>4074</v>
      </c>
      <c r="D79" s="13" t="s">
        <v>8</v>
      </c>
      <c r="E79" s="15">
        <v>420</v>
      </c>
      <c r="F79" s="15"/>
      <c r="G79" s="15">
        <v>420</v>
      </c>
      <c r="H79" s="17" t="s">
        <v>61</v>
      </c>
    </row>
    <row r="80" spans="2:8" x14ac:dyDescent="0.25">
      <c r="B80" s="18">
        <v>43218</v>
      </c>
      <c r="C80" s="19">
        <v>4088</v>
      </c>
      <c r="D80" s="20" t="s">
        <v>8</v>
      </c>
      <c r="E80" s="21">
        <v>14950</v>
      </c>
      <c r="F80" s="22"/>
      <c r="G80" s="21">
        <v>14950</v>
      </c>
      <c r="H80" s="23" t="s">
        <v>60</v>
      </c>
    </row>
  </sheetData>
  <sheetProtection password="A773" sheet="1" formatCells="0" formatColumns="0" formatRows="0" insertColumns="0" insertRows="0" insertHyperlinks="0" deleteColumns="0" deleteRows="0" sort="0" autoFilter="0" pivotTables="0"/>
  <mergeCells count="2">
    <mergeCell ref="B3:H3"/>
    <mergeCell ref="B6:H6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F9" sqref="F9"/>
    </sheetView>
  </sheetViews>
  <sheetFormatPr baseColWidth="10" defaultRowHeight="15" x14ac:dyDescent="0.25"/>
  <cols>
    <col min="2" max="2" width="17.42578125" customWidth="1"/>
    <col min="3" max="3" width="17.28515625" customWidth="1"/>
    <col min="4" max="4" width="44.28515625" customWidth="1"/>
    <col min="5" max="5" width="9.140625" bestFit="1" customWidth="1"/>
    <col min="6" max="6" width="20.28515625" customWidth="1"/>
    <col min="7" max="7" width="21.7109375" customWidth="1"/>
    <col min="8" max="8" width="44.28515625" customWidth="1"/>
  </cols>
  <sheetData>
    <row r="1" spans="1:9" x14ac:dyDescent="0.25">
      <c r="A1" s="1"/>
      <c r="B1" s="1"/>
      <c r="C1" s="1"/>
      <c r="D1" s="2"/>
      <c r="E1" s="1"/>
      <c r="F1" s="1"/>
      <c r="G1" s="1"/>
      <c r="H1" s="1"/>
      <c r="I1" s="1"/>
    </row>
    <row r="2" spans="1:9" x14ac:dyDescent="0.25">
      <c r="A2" s="1"/>
      <c r="B2" s="1"/>
      <c r="C2" s="1"/>
      <c r="D2" s="2"/>
      <c r="E2" s="1"/>
      <c r="F2" s="1"/>
      <c r="G2" s="1"/>
      <c r="H2" s="1"/>
      <c r="I2" s="1"/>
    </row>
    <row r="3" spans="1:9" x14ac:dyDescent="0.25">
      <c r="A3" s="3"/>
      <c r="B3" s="167" t="s">
        <v>0</v>
      </c>
      <c r="C3" s="167"/>
      <c r="D3" s="167"/>
      <c r="E3" s="167"/>
      <c r="F3" s="167"/>
      <c r="G3" s="167"/>
      <c r="H3" s="167"/>
      <c r="I3" s="4"/>
    </row>
    <row r="4" spans="1:9" x14ac:dyDescent="0.25">
      <c r="A4" s="5"/>
      <c r="B4" s="1"/>
      <c r="C4" s="2"/>
      <c r="D4" s="1"/>
      <c r="E4" s="2"/>
      <c r="F4" s="6"/>
      <c r="G4" s="1"/>
      <c r="H4" s="6"/>
      <c r="I4" s="7"/>
    </row>
    <row r="5" spans="1:9" x14ac:dyDescent="0.25">
      <c r="A5" s="5"/>
      <c r="B5" s="1"/>
      <c r="C5" s="2"/>
      <c r="D5" s="1"/>
      <c r="E5" s="2"/>
      <c r="F5" s="6"/>
      <c r="G5" s="1"/>
      <c r="H5" s="6"/>
      <c r="I5" s="7"/>
    </row>
    <row r="6" spans="1:9" x14ac:dyDescent="0.25">
      <c r="A6" s="3"/>
      <c r="B6" s="167" t="s">
        <v>83</v>
      </c>
      <c r="C6" s="167"/>
      <c r="D6" s="167"/>
      <c r="E6" s="167"/>
      <c r="F6" s="167"/>
      <c r="G6" s="167"/>
      <c r="H6" s="167"/>
      <c r="I6" s="4"/>
    </row>
    <row r="8" spans="1:9" x14ac:dyDescent="0.25">
      <c r="A8" s="30"/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8"/>
    </row>
    <row r="9" spans="1:9" ht="75" customHeight="1" x14ac:dyDescent="0.25">
      <c r="B9" s="25">
        <v>43166</v>
      </c>
      <c r="C9" s="12">
        <v>3923</v>
      </c>
      <c r="D9" s="26" t="s">
        <v>59</v>
      </c>
      <c r="E9" s="14">
        <v>1000</v>
      </c>
      <c r="F9" s="14">
        <v>1000</v>
      </c>
      <c r="G9" s="27"/>
      <c r="H9" s="27"/>
    </row>
    <row r="10" spans="1:9" ht="45" customHeight="1" x14ac:dyDescent="0.25">
      <c r="B10" s="25">
        <v>43167</v>
      </c>
      <c r="C10" s="12">
        <v>3949</v>
      </c>
      <c r="D10" s="26" t="s">
        <v>35</v>
      </c>
      <c r="E10" s="14">
        <v>1000</v>
      </c>
      <c r="F10" s="14">
        <v>1000</v>
      </c>
      <c r="G10" s="27"/>
      <c r="H10" s="27"/>
    </row>
    <row r="11" spans="1:9" ht="75" customHeight="1" x14ac:dyDescent="0.25">
      <c r="B11" s="25">
        <v>43193</v>
      </c>
      <c r="C11" s="12">
        <v>3990</v>
      </c>
      <c r="D11" s="26" t="s">
        <v>59</v>
      </c>
      <c r="E11" s="14">
        <v>1000</v>
      </c>
      <c r="F11" s="14">
        <v>1000</v>
      </c>
      <c r="G11" s="27"/>
      <c r="H11" s="27"/>
    </row>
    <row r="12" spans="1:9" ht="45" customHeight="1" x14ac:dyDescent="0.25">
      <c r="B12" s="25">
        <v>43193</v>
      </c>
      <c r="C12" s="12">
        <v>3998</v>
      </c>
      <c r="D12" s="26" t="s">
        <v>52</v>
      </c>
      <c r="E12" s="15">
        <v>800</v>
      </c>
      <c r="F12" s="15">
        <v>800</v>
      </c>
      <c r="G12" s="27"/>
      <c r="H12" s="27"/>
    </row>
    <row r="13" spans="1:9" x14ac:dyDescent="0.25">
      <c r="B13" s="25">
        <v>43224</v>
      </c>
      <c r="C13" s="12">
        <v>4091</v>
      </c>
      <c r="D13" s="26" t="s">
        <v>59</v>
      </c>
      <c r="E13" s="14">
        <v>1000</v>
      </c>
      <c r="F13" s="14">
        <v>1000</v>
      </c>
      <c r="G13" s="15"/>
      <c r="H13" s="15"/>
    </row>
    <row r="14" spans="1:9" x14ac:dyDescent="0.25">
      <c r="B14" s="25">
        <v>43224</v>
      </c>
      <c r="C14" s="12">
        <v>4092</v>
      </c>
      <c r="D14" s="26" t="s">
        <v>58</v>
      </c>
      <c r="E14" s="15">
        <v>500</v>
      </c>
      <c r="F14" s="15">
        <v>500</v>
      </c>
      <c r="G14" s="15"/>
      <c r="H14" s="15"/>
    </row>
    <row r="15" spans="1:9" x14ac:dyDescent="0.25">
      <c r="B15" s="25">
        <v>43224</v>
      </c>
      <c r="C15" s="12">
        <v>4094</v>
      </c>
      <c r="D15" s="26" t="s">
        <v>56</v>
      </c>
      <c r="E15" s="15">
        <v>750</v>
      </c>
      <c r="F15" s="15">
        <v>750</v>
      </c>
      <c r="G15" s="15"/>
      <c r="H15" s="15"/>
    </row>
    <row r="16" spans="1:9" x14ac:dyDescent="0.25">
      <c r="B16" s="25">
        <v>43224</v>
      </c>
      <c r="C16" s="12">
        <v>4095</v>
      </c>
      <c r="D16" s="26" t="s">
        <v>55</v>
      </c>
      <c r="E16" s="15">
        <v>500</v>
      </c>
      <c r="F16" s="15">
        <v>500</v>
      </c>
      <c r="G16" s="15"/>
      <c r="H16" s="15"/>
    </row>
    <row r="17" spans="2:8" x14ac:dyDescent="0.25">
      <c r="B17" s="25">
        <v>43224</v>
      </c>
      <c r="C17" s="12">
        <v>4096</v>
      </c>
      <c r="D17" s="26" t="s">
        <v>9</v>
      </c>
      <c r="E17" s="14">
        <v>12000</v>
      </c>
      <c r="F17" s="14">
        <v>12000</v>
      </c>
      <c r="G17" s="15"/>
      <c r="H17" s="15"/>
    </row>
    <row r="18" spans="2:8" x14ac:dyDescent="0.25">
      <c r="B18" s="25">
        <v>43224</v>
      </c>
      <c r="C18" s="12">
        <v>4097</v>
      </c>
      <c r="D18" s="26" t="s">
        <v>54</v>
      </c>
      <c r="E18" s="14">
        <v>1500</v>
      </c>
      <c r="F18" s="14">
        <v>1500</v>
      </c>
      <c r="G18" s="15"/>
      <c r="H18" s="15"/>
    </row>
    <row r="19" spans="2:8" x14ac:dyDescent="0.25">
      <c r="B19" s="25">
        <v>43224</v>
      </c>
      <c r="C19" s="12">
        <v>4100</v>
      </c>
      <c r="D19" s="26" t="s">
        <v>51</v>
      </c>
      <c r="E19" s="15">
        <v>500</v>
      </c>
      <c r="F19" s="15">
        <v>500</v>
      </c>
      <c r="G19" s="15"/>
      <c r="H19" s="15"/>
    </row>
    <row r="20" spans="2:8" x14ac:dyDescent="0.25">
      <c r="B20" s="25">
        <v>43224</v>
      </c>
      <c r="C20" s="12">
        <v>4104</v>
      </c>
      <c r="D20" s="26" t="s">
        <v>47</v>
      </c>
      <c r="E20" s="15">
        <v>500</v>
      </c>
      <c r="F20" s="15">
        <v>500</v>
      </c>
      <c r="G20" s="15"/>
      <c r="H20" s="15"/>
    </row>
    <row r="21" spans="2:8" x14ac:dyDescent="0.25">
      <c r="B21" s="25">
        <v>43224</v>
      </c>
      <c r="C21" s="12">
        <v>4106</v>
      </c>
      <c r="D21" s="26" t="s">
        <v>21</v>
      </c>
      <c r="E21" s="15">
        <v>450</v>
      </c>
      <c r="F21" s="15">
        <v>450</v>
      </c>
      <c r="G21" s="15"/>
      <c r="H21" s="15"/>
    </row>
    <row r="22" spans="2:8" x14ac:dyDescent="0.25">
      <c r="B22" s="25">
        <v>43224</v>
      </c>
      <c r="C22" s="12">
        <v>4109</v>
      </c>
      <c r="D22" s="26" t="s">
        <v>43</v>
      </c>
      <c r="E22" s="15">
        <v>400</v>
      </c>
      <c r="F22" s="15">
        <v>400</v>
      </c>
      <c r="G22" s="15"/>
      <c r="H22" s="15"/>
    </row>
    <row r="23" spans="2:8" x14ac:dyDescent="0.25">
      <c r="B23" s="25">
        <v>43224</v>
      </c>
      <c r="C23" s="12">
        <v>4110</v>
      </c>
      <c r="D23" s="26" t="s">
        <v>42</v>
      </c>
      <c r="E23" s="14">
        <v>1000</v>
      </c>
      <c r="F23" s="14">
        <v>1000</v>
      </c>
      <c r="G23" s="15"/>
      <c r="H23" s="15"/>
    </row>
    <row r="24" spans="2:8" x14ac:dyDescent="0.25">
      <c r="B24" s="25">
        <v>43224</v>
      </c>
      <c r="C24" s="12">
        <v>4111</v>
      </c>
      <c r="D24" s="26" t="s">
        <v>41</v>
      </c>
      <c r="E24" s="15">
        <v>750</v>
      </c>
      <c r="F24" s="15">
        <v>750</v>
      </c>
      <c r="G24" s="15"/>
      <c r="H24" s="15"/>
    </row>
    <row r="25" spans="2:8" x14ac:dyDescent="0.25">
      <c r="B25" s="25">
        <v>43224</v>
      </c>
      <c r="C25" s="12">
        <v>4112</v>
      </c>
      <c r="D25" s="26" t="s">
        <v>40</v>
      </c>
      <c r="E25" s="14">
        <v>4500</v>
      </c>
      <c r="F25" s="14">
        <v>4500</v>
      </c>
      <c r="G25" s="15"/>
      <c r="H25" s="15"/>
    </row>
    <row r="26" spans="2:8" x14ac:dyDescent="0.25">
      <c r="B26" s="25">
        <v>43224</v>
      </c>
      <c r="C26" s="12">
        <v>4113</v>
      </c>
      <c r="D26" s="26" t="s">
        <v>39</v>
      </c>
      <c r="E26" s="14">
        <v>10000</v>
      </c>
      <c r="F26" s="14">
        <v>10000</v>
      </c>
      <c r="G26" s="15"/>
      <c r="H26" s="15"/>
    </row>
    <row r="27" spans="2:8" x14ac:dyDescent="0.25">
      <c r="B27" s="25">
        <v>43224</v>
      </c>
      <c r="C27" s="12">
        <v>4114</v>
      </c>
      <c r="D27" s="26" t="s">
        <v>38</v>
      </c>
      <c r="E27" s="14">
        <v>1000</v>
      </c>
      <c r="F27" s="14">
        <v>1000</v>
      </c>
      <c r="G27" s="15"/>
      <c r="H27" s="15"/>
    </row>
    <row r="28" spans="2:8" x14ac:dyDescent="0.25">
      <c r="B28" s="25">
        <v>43224</v>
      </c>
      <c r="C28" s="12">
        <v>4116</v>
      </c>
      <c r="D28" s="26" t="s">
        <v>36</v>
      </c>
      <c r="E28" s="15">
        <v>750</v>
      </c>
      <c r="F28" s="15">
        <v>750</v>
      </c>
      <c r="G28" s="15"/>
      <c r="H28" s="15"/>
    </row>
    <row r="29" spans="2:8" x14ac:dyDescent="0.25">
      <c r="B29" s="25">
        <v>43224</v>
      </c>
      <c r="C29" s="12">
        <v>4117</v>
      </c>
      <c r="D29" s="26" t="s">
        <v>35</v>
      </c>
      <c r="E29" s="14">
        <v>1000</v>
      </c>
      <c r="F29" s="14">
        <v>1000</v>
      </c>
      <c r="G29" s="15"/>
      <c r="H29" s="15"/>
    </row>
    <row r="30" spans="2:8" x14ac:dyDescent="0.25">
      <c r="B30" s="25">
        <v>43224</v>
      </c>
      <c r="C30" s="12">
        <v>4119</v>
      </c>
      <c r="D30" s="26" t="s">
        <v>34</v>
      </c>
      <c r="E30" s="14">
        <v>1500</v>
      </c>
      <c r="F30" s="14">
        <v>1500</v>
      </c>
      <c r="G30" s="15"/>
      <c r="H30" s="15"/>
    </row>
    <row r="31" spans="2:8" x14ac:dyDescent="0.25">
      <c r="B31" s="25">
        <v>43224</v>
      </c>
      <c r="C31" s="12">
        <v>4120</v>
      </c>
      <c r="D31" s="26" t="s">
        <v>33</v>
      </c>
      <c r="E31" s="15">
        <v>800</v>
      </c>
      <c r="F31" s="15">
        <v>800</v>
      </c>
      <c r="G31" s="15"/>
      <c r="H31" s="15"/>
    </row>
    <row r="32" spans="2:8" x14ac:dyDescent="0.25">
      <c r="B32" s="25">
        <v>43224</v>
      </c>
      <c r="C32" s="12">
        <v>4121</v>
      </c>
      <c r="D32" s="26" t="s">
        <v>32</v>
      </c>
      <c r="E32" s="14">
        <v>3000</v>
      </c>
      <c r="F32" s="14">
        <v>3000</v>
      </c>
      <c r="G32" s="15"/>
      <c r="H32" s="15"/>
    </row>
    <row r="33" spans="2:8" x14ac:dyDescent="0.25">
      <c r="B33" s="25">
        <v>43224</v>
      </c>
      <c r="C33" s="12">
        <v>4122</v>
      </c>
      <c r="D33" s="26" t="s">
        <v>19</v>
      </c>
      <c r="E33" s="14">
        <v>1000</v>
      </c>
      <c r="F33" s="14">
        <v>1000</v>
      </c>
      <c r="G33" s="15"/>
      <c r="H33" s="15"/>
    </row>
    <row r="34" spans="2:8" x14ac:dyDescent="0.25">
      <c r="B34" s="25">
        <v>43224</v>
      </c>
      <c r="C34" s="12">
        <v>4123</v>
      </c>
      <c r="D34" s="26" t="s">
        <v>31</v>
      </c>
      <c r="E34" s="15">
        <v>500</v>
      </c>
      <c r="F34" s="15">
        <v>500</v>
      </c>
      <c r="G34" s="15"/>
      <c r="H34" s="15"/>
    </row>
    <row r="35" spans="2:8" x14ac:dyDescent="0.25">
      <c r="B35" s="25">
        <v>43224</v>
      </c>
      <c r="C35" s="12">
        <v>4124</v>
      </c>
      <c r="D35" s="26" t="s">
        <v>30</v>
      </c>
      <c r="E35" s="14">
        <v>1500</v>
      </c>
      <c r="F35" s="14">
        <v>1500</v>
      </c>
      <c r="G35" s="15"/>
      <c r="H35" s="15"/>
    </row>
    <row r="36" spans="2:8" x14ac:dyDescent="0.25">
      <c r="B36" s="25">
        <v>43224</v>
      </c>
      <c r="C36" s="12">
        <v>4126</v>
      </c>
      <c r="D36" s="26" t="s">
        <v>8</v>
      </c>
      <c r="E36" s="15">
        <v>495.7</v>
      </c>
      <c r="F36" s="15"/>
      <c r="G36" s="15"/>
      <c r="H36" s="15"/>
    </row>
    <row r="37" spans="2:8" x14ac:dyDescent="0.25">
      <c r="B37" s="25">
        <v>43227</v>
      </c>
      <c r="C37" s="12">
        <v>4127</v>
      </c>
      <c r="D37" s="26" t="s">
        <v>8</v>
      </c>
      <c r="E37" s="14">
        <v>9170</v>
      </c>
      <c r="F37" s="15"/>
      <c r="G37" s="15"/>
      <c r="H37" s="15"/>
    </row>
    <row r="38" spans="2:8" x14ac:dyDescent="0.25">
      <c r="B38" s="25">
        <v>43227</v>
      </c>
      <c r="C38" s="12">
        <v>4128</v>
      </c>
      <c r="D38" s="26" t="s">
        <v>8</v>
      </c>
      <c r="E38" s="14">
        <v>2912</v>
      </c>
      <c r="F38" s="14"/>
      <c r="G38" s="15"/>
      <c r="H38" s="15"/>
    </row>
    <row r="39" spans="2:8" x14ac:dyDescent="0.25">
      <c r="B39" s="25">
        <v>43231</v>
      </c>
      <c r="C39" s="12">
        <v>4132</v>
      </c>
      <c r="D39" s="26" t="s">
        <v>84</v>
      </c>
      <c r="E39" s="14">
        <v>20735</v>
      </c>
      <c r="F39" s="15"/>
      <c r="G39" s="14">
        <v>20735</v>
      </c>
      <c r="H39" s="15" t="s">
        <v>85</v>
      </c>
    </row>
    <row r="40" spans="2:8" x14ac:dyDescent="0.25">
      <c r="B40" s="25">
        <v>43231</v>
      </c>
      <c r="C40" s="12">
        <v>4133</v>
      </c>
      <c r="D40" s="26" t="s">
        <v>86</v>
      </c>
      <c r="E40" s="14">
        <v>30000</v>
      </c>
      <c r="F40" s="14">
        <v>30000</v>
      </c>
      <c r="G40" s="15"/>
      <c r="H40" s="15"/>
    </row>
    <row r="41" spans="2:8" x14ac:dyDescent="0.25">
      <c r="B41" s="25">
        <v>43234</v>
      </c>
      <c r="C41" s="12">
        <v>4134</v>
      </c>
      <c r="D41" s="26" t="s">
        <v>8</v>
      </c>
      <c r="E41" s="14">
        <v>3243.51</v>
      </c>
      <c r="F41" s="15"/>
      <c r="G41" s="14">
        <v>3243.51</v>
      </c>
      <c r="H41" s="15" t="s">
        <v>87</v>
      </c>
    </row>
    <row r="42" spans="2:8" x14ac:dyDescent="0.25">
      <c r="B42" s="25">
        <v>43234</v>
      </c>
      <c r="C42" s="12">
        <v>4135</v>
      </c>
      <c r="D42" s="26" t="s">
        <v>8</v>
      </c>
      <c r="E42" s="15">
        <v>435</v>
      </c>
      <c r="F42" s="15"/>
      <c r="G42" s="15"/>
      <c r="H42" s="15"/>
    </row>
    <row r="43" spans="2:8" x14ac:dyDescent="0.25">
      <c r="B43" s="25">
        <v>43234</v>
      </c>
      <c r="C43" s="12">
        <v>4136</v>
      </c>
      <c r="D43" s="26" t="s">
        <v>8</v>
      </c>
      <c r="E43" s="15">
        <v>80</v>
      </c>
      <c r="F43" s="15">
        <v>80</v>
      </c>
      <c r="G43" s="15"/>
      <c r="H43" s="15"/>
    </row>
    <row r="44" spans="2:8" x14ac:dyDescent="0.25">
      <c r="B44" s="25">
        <v>43234</v>
      </c>
      <c r="C44" s="12">
        <v>4137</v>
      </c>
      <c r="D44" s="26" t="s">
        <v>8</v>
      </c>
      <c r="E44" s="14">
        <v>2992</v>
      </c>
      <c r="F44" s="15"/>
      <c r="G44" s="15"/>
      <c r="H44" s="15"/>
    </row>
    <row r="45" spans="2:8" x14ac:dyDescent="0.25">
      <c r="B45" s="25">
        <v>43234</v>
      </c>
      <c r="C45" s="12">
        <v>4138</v>
      </c>
      <c r="D45" s="26" t="s">
        <v>88</v>
      </c>
      <c r="E45" s="14">
        <v>2550</v>
      </c>
      <c r="F45" s="15"/>
      <c r="G45" s="14">
        <v>2550</v>
      </c>
      <c r="H45" s="15" t="s">
        <v>89</v>
      </c>
    </row>
    <row r="46" spans="2:8" x14ac:dyDescent="0.25">
      <c r="B46" s="25">
        <v>43236</v>
      </c>
      <c r="C46" s="12">
        <v>4140</v>
      </c>
      <c r="D46" s="26" t="s">
        <v>8</v>
      </c>
      <c r="E46" s="14">
        <v>2160</v>
      </c>
      <c r="F46" s="15"/>
      <c r="G46" s="14">
        <v>2160</v>
      </c>
      <c r="H46" s="15" t="s">
        <v>90</v>
      </c>
    </row>
    <row r="47" spans="2:8" x14ac:dyDescent="0.25">
      <c r="B47" s="25">
        <v>43236</v>
      </c>
      <c r="C47" s="12">
        <v>4141</v>
      </c>
      <c r="D47" s="26" t="s">
        <v>8</v>
      </c>
      <c r="E47" s="15">
        <v>220.66</v>
      </c>
      <c r="F47" s="15"/>
      <c r="G47" s="15">
        <v>220.66</v>
      </c>
      <c r="H47" s="15" t="s">
        <v>91</v>
      </c>
    </row>
    <row r="48" spans="2:8" x14ac:dyDescent="0.25">
      <c r="B48" s="25">
        <v>43236</v>
      </c>
      <c r="C48" s="12">
        <v>4142</v>
      </c>
      <c r="D48" s="26" t="s">
        <v>8</v>
      </c>
      <c r="E48" s="14">
        <v>1400</v>
      </c>
      <c r="F48" s="15"/>
      <c r="G48" s="14">
        <v>1400</v>
      </c>
      <c r="H48" s="15" t="s">
        <v>92</v>
      </c>
    </row>
    <row r="49" spans="2:8" x14ac:dyDescent="0.25">
      <c r="B49" s="25">
        <v>43236</v>
      </c>
      <c r="C49" s="12">
        <v>4143</v>
      </c>
      <c r="D49" s="26" t="s">
        <v>8</v>
      </c>
      <c r="E49" s="14">
        <v>7000</v>
      </c>
      <c r="F49" s="15"/>
      <c r="G49" s="14">
        <v>7000</v>
      </c>
      <c r="H49" s="15" t="s">
        <v>93</v>
      </c>
    </row>
    <row r="50" spans="2:8" x14ac:dyDescent="0.25">
      <c r="B50" s="25">
        <v>43236</v>
      </c>
      <c r="C50" s="12">
        <v>4144</v>
      </c>
      <c r="D50" s="26" t="s">
        <v>8</v>
      </c>
      <c r="E50" s="14">
        <v>4000</v>
      </c>
      <c r="F50" s="15"/>
      <c r="G50" s="15"/>
      <c r="H50" s="15"/>
    </row>
    <row r="51" spans="2:8" x14ac:dyDescent="0.25">
      <c r="B51" s="25">
        <v>43236</v>
      </c>
      <c r="C51" s="12">
        <v>4145</v>
      </c>
      <c r="D51" s="26" t="s">
        <v>10</v>
      </c>
      <c r="E51" s="15">
        <v>990</v>
      </c>
      <c r="F51" s="15"/>
      <c r="G51" s="15">
        <v>990</v>
      </c>
      <c r="H51" s="15" t="s">
        <v>63</v>
      </c>
    </row>
    <row r="52" spans="2:8" x14ac:dyDescent="0.25">
      <c r="B52" s="25">
        <v>43236</v>
      </c>
      <c r="C52" s="12">
        <v>4146</v>
      </c>
      <c r="D52" s="26" t="s">
        <v>10</v>
      </c>
      <c r="E52" s="14">
        <v>1865</v>
      </c>
      <c r="F52" s="15"/>
      <c r="G52" s="14">
        <v>1865</v>
      </c>
      <c r="H52" s="15" t="s">
        <v>63</v>
      </c>
    </row>
    <row r="53" spans="2:8" x14ac:dyDescent="0.25">
      <c r="B53" s="25">
        <v>43236</v>
      </c>
      <c r="C53" s="12">
        <v>4147</v>
      </c>
      <c r="D53" s="26" t="s">
        <v>10</v>
      </c>
      <c r="E53" s="14">
        <v>1975</v>
      </c>
      <c r="F53" s="15"/>
      <c r="G53" s="14">
        <v>1975</v>
      </c>
      <c r="H53" s="15" t="s">
        <v>63</v>
      </c>
    </row>
    <row r="54" spans="2:8" x14ac:dyDescent="0.25">
      <c r="B54" s="25">
        <v>43236</v>
      </c>
      <c r="C54" s="12">
        <v>4148</v>
      </c>
      <c r="D54" s="26" t="s">
        <v>10</v>
      </c>
      <c r="E54" s="14">
        <v>1390</v>
      </c>
      <c r="F54" s="15"/>
      <c r="G54" s="14">
        <v>1390</v>
      </c>
      <c r="H54" s="15" t="s">
        <v>63</v>
      </c>
    </row>
    <row r="55" spans="2:8" x14ac:dyDescent="0.25">
      <c r="B55" s="25">
        <v>43237</v>
      </c>
      <c r="C55" s="12">
        <v>4149</v>
      </c>
      <c r="D55" s="26" t="s">
        <v>8</v>
      </c>
      <c r="E55" s="14">
        <v>2530</v>
      </c>
      <c r="F55" s="15"/>
      <c r="G55" s="14">
        <v>2530</v>
      </c>
      <c r="H55" s="15" t="s">
        <v>94</v>
      </c>
    </row>
    <row r="56" spans="2:8" x14ac:dyDescent="0.25">
      <c r="B56" s="25">
        <v>43237</v>
      </c>
      <c r="C56" s="12">
        <v>4150</v>
      </c>
      <c r="D56" s="26" t="s">
        <v>8</v>
      </c>
      <c r="E56" s="14">
        <v>1519.38</v>
      </c>
      <c r="F56" s="15"/>
      <c r="G56" s="14">
        <v>1519.38</v>
      </c>
      <c r="H56" s="15" t="s">
        <v>95</v>
      </c>
    </row>
    <row r="57" spans="2:8" x14ac:dyDescent="0.25">
      <c r="B57" s="25">
        <v>43237</v>
      </c>
      <c r="C57" s="12">
        <v>4151</v>
      </c>
      <c r="D57" s="26" t="s">
        <v>8</v>
      </c>
      <c r="E57" s="14">
        <v>2032.94</v>
      </c>
      <c r="F57" s="15"/>
      <c r="G57" s="14">
        <v>2032.94</v>
      </c>
      <c r="H57" s="15" t="s">
        <v>96</v>
      </c>
    </row>
    <row r="58" spans="2:8" x14ac:dyDescent="0.25">
      <c r="B58" s="25">
        <v>43237</v>
      </c>
      <c r="C58" s="12">
        <v>4152</v>
      </c>
      <c r="D58" s="26" t="s">
        <v>8</v>
      </c>
      <c r="E58" s="15">
        <v>80</v>
      </c>
      <c r="F58" s="15"/>
      <c r="G58" s="15">
        <v>80</v>
      </c>
      <c r="H58" s="15" t="s">
        <v>97</v>
      </c>
    </row>
    <row r="59" spans="2:8" x14ac:dyDescent="0.25">
      <c r="B59" s="25">
        <v>43238</v>
      </c>
      <c r="C59" s="12">
        <v>4153</v>
      </c>
      <c r="D59" s="26" t="s">
        <v>98</v>
      </c>
      <c r="E59" s="14">
        <v>20900</v>
      </c>
      <c r="F59" s="15"/>
      <c r="G59" s="14">
        <v>20900</v>
      </c>
      <c r="H59" s="15" t="s">
        <v>99</v>
      </c>
    </row>
    <row r="60" spans="2:8" x14ac:dyDescent="0.25">
      <c r="B60" s="25">
        <v>43238</v>
      </c>
      <c r="C60" s="12">
        <v>4154</v>
      </c>
      <c r="D60" s="26" t="s">
        <v>8</v>
      </c>
      <c r="E60" s="15">
        <v>60</v>
      </c>
      <c r="F60" s="15"/>
      <c r="G60" s="15"/>
      <c r="H60" s="15"/>
    </row>
    <row r="61" spans="2:8" x14ac:dyDescent="0.25">
      <c r="B61" s="25">
        <v>43241</v>
      </c>
      <c r="C61" s="12">
        <v>4155</v>
      </c>
      <c r="D61" s="26" t="s">
        <v>8</v>
      </c>
      <c r="E61" s="14">
        <v>2715.73</v>
      </c>
      <c r="F61" s="15"/>
      <c r="G61" s="14">
        <v>2715.73</v>
      </c>
      <c r="H61" s="15" t="s">
        <v>100</v>
      </c>
    </row>
    <row r="62" spans="2:8" x14ac:dyDescent="0.25">
      <c r="B62" s="25">
        <v>43241</v>
      </c>
      <c r="C62" s="12">
        <v>4156</v>
      </c>
      <c r="D62" s="26" t="s">
        <v>8</v>
      </c>
      <c r="E62" s="14">
        <v>1575</v>
      </c>
      <c r="F62" s="15"/>
      <c r="G62" s="14">
        <v>1575</v>
      </c>
      <c r="H62" s="15" t="s">
        <v>101</v>
      </c>
    </row>
    <row r="63" spans="2:8" x14ac:dyDescent="0.25">
      <c r="B63" s="25">
        <v>43242</v>
      </c>
      <c r="C63" s="12">
        <v>4157</v>
      </c>
      <c r="D63" s="26" t="s">
        <v>8</v>
      </c>
      <c r="E63" s="15">
        <v>727.02</v>
      </c>
      <c r="F63" s="15"/>
      <c r="G63" s="15">
        <v>727.02</v>
      </c>
      <c r="H63" s="15" t="s">
        <v>102</v>
      </c>
    </row>
    <row r="64" spans="2:8" x14ac:dyDescent="0.25">
      <c r="B64" s="25">
        <v>43242</v>
      </c>
      <c r="C64" s="12">
        <v>4158</v>
      </c>
      <c r="D64" s="26" t="s">
        <v>8</v>
      </c>
      <c r="E64" s="15">
        <v>285</v>
      </c>
      <c r="F64" s="15"/>
      <c r="G64" s="15">
        <v>285</v>
      </c>
      <c r="H64" s="15" t="s">
        <v>103</v>
      </c>
    </row>
    <row r="65" spans="2:8" x14ac:dyDescent="0.25">
      <c r="B65" s="25">
        <v>43242</v>
      </c>
      <c r="C65" s="12">
        <v>4159</v>
      </c>
      <c r="D65" s="26" t="s">
        <v>8</v>
      </c>
      <c r="E65" s="15">
        <v>930</v>
      </c>
      <c r="F65" s="15"/>
      <c r="G65" s="15">
        <v>930</v>
      </c>
      <c r="H65" s="15" t="s">
        <v>104</v>
      </c>
    </row>
    <row r="66" spans="2:8" x14ac:dyDescent="0.25">
      <c r="B66" s="25">
        <v>43242</v>
      </c>
      <c r="C66" s="12">
        <v>4160</v>
      </c>
      <c r="D66" s="26" t="s">
        <v>8</v>
      </c>
      <c r="E66" s="14">
        <v>1045.93</v>
      </c>
      <c r="F66" s="15"/>
      <c r="G66" s="14">
        <v>1045.93</v>
      </c>
      <c r="H66" s="15" t="s">
        <v>105</v>
      </c>
    </row>
    <row r="67" spans="2:8" x14ac:dyDescent="0.25">
      <c r="B67" s="25">
        <v>43242</v>
      </c>
      <c r="C67" s="12">
        <v>4161</v>
      </c>
      <c r="D67" s="26" t="s">
        <v>8</v>
      </c>
      <c r="E67" s="15">
        <v>750</v>
      </c>
      <c r="F67" s="15"/>
      <c r="G67" s="15">
        <v>750</v>
      </c>
      <c r="H67" s="15" t="s">
        <v>106</v>
      </c>
    </row>
    <row r="68" spans="2:8" x14ac:dyDescent="0.25">
      <c r="B68" s="25">
        <v>43242</v>
      </c>
      <c r="C68" s="12">
        <v>4162</v>
      </c>
      <c r="D68" s="26" t="s">
        <v>8</v>
      </c>
      <c r="E68" s="14">
        <v>13480.65</v>
      </c>
      <c r="F68" s="15"/>
      <c r="G68" s="14">
        <v>13480.65</v>
      </c>
      <c r="H68" s="15" t="s">
        <v>107</v>
      </c>
    </row>
    <row r="69" spans="2:8" x14ac:dyDescent="0.25">
      <c r="B69" s="25">
        <v>43242</v>
      </c>
      <c r="C69" s="12">
        <v>4163</v>
      </c>
      <c r="D69" s="26" t="s">
        <v>8</v>
      </c>
      <c r="E69" s="14">
        <v>3183.46</v>
      </c>
      <c r="F69" s="15"/>
      <c r="G69" s="14">
        <v>3183.46</v>
      </c>
      <c r="H69" s="15" t="s">
        <v>108</v>
      </c>
    </row>
    <row r="70" spans="2:8" x14ac:dyDescent="0.25">
      <c r="B70" s="25">
        <v>43242</v>
      </c>
      <c r="C70" s="12">
        <v>4164</v>
      </c>
      <c r="D70" s="26" t="s">
        <v>8</v>
      </c>
      <c r="E70" s="14">
        <v>4811.28</v>
      </c>
      <c r="F70" s="15"/>
      <c r="G70" s="14">
        <v>4811.28</v>
      </c>
      <c r="H70" s="15" t="s">
        <v>109</v>
      </c>
    </row>
    <row r="71" spans="2:8" x14ac:dyDescent="0.25">
      <c r="B71" s="25">
        <v>43242</v>
      </c>
      <c r="C71" s="12">
        <v>4165</v>
      </c>
      <c r="D71" s="26" t="s">
        <v>8</v>
      </c>
      <c r="E71" s="14">
        <v>33546</v>
      </c>
      <c r="F71" s="15"/>
      <c r="G71" s="14">
        <v>33546</v>
      </c>
      <c r="H71" s="15" t="s">
        <v>110</v>
      </c>
    </row>
    <row r="72" spans="2:8" x14ac:dyDescent="0.25">
      <c r="B72" s="25">
        <v>43242</v>
      </c>
      <c r="C72" s="12">
        <v>4166</v>
      </c>
      <c r="D72" s="26" t="s">
        <v>8</v>
      </c>
      <c r="E72" s="14">
        <v>16455</v>
      </c>
      <c r="F72" s="15"/>
      <c r="G72" s="14">
        <v>16455</v>
      </c>
      <c r="H72" s="15" t="s">
        <v>111</v>
      </c>
    </row>
    <row r="73" spans="2:8" x14ac:dyDescent="0.25">
      <c r="B73" s="25">
        <v>43242</v>
      </c>
      <c r="C73" s="12">
        <v>4167</v>
      </c>
      <c r="D73" s="26" t="s">
        <v>8</v>
      </c>
      <c r="E73" s="14">
        <v>6431</v>
      </c>
      <c r="F73" s="15"/>
      <c r="G73" s="14">
        <v>6431</v>
      </c>
      <c r="H73" s="15" t="s">
        <v>112</v>
      </c>
    </row>
    <row r="74" spans="2:8" x14ac:dyDescent="0.25">
      <c r="B74" s="25">
        <v>43242</v>
      </c>
      <c r="C74" s="12">
        <v>4168</v>
      </c>
      <c r="D74" s="26" t="s">
        <v>8</v>
      </c>
      <c r="E74" s="14">
        <v>4456.54</v>
      </c>
      <c r="F74" s="15"/>
      <c r="G74" s="14">
        <v>4456.54</v>
      </c>
      <c r="H74" s="15" t="s">
        <v>113</v>
      </c>
    </row>
    <row r="75" spans="2:8" x14ac:dyDescent="0.25">
      <c r="B75" s="25">
        <v>43242</v>
      </c>
      <c r="C75" s="12">
        <v>4169</v>
      </c>
      <c r="D75" s="26" t="s">
        <v>8</v>
      </c>
      <c r="E75" s="15">
        <v>115</v>
      </c>
      <c r="F75" s="15"/>
      <c r="G75" s="15">
        <v>115</v>
      </c>
      <c r="H75" s="15" t="s">
        <v>114</v>
      </c>
    </row>
    <row r="76" spans="2:8" x14ac:dyDescent="0.25">
      <c r="B76" s="25">
        <v>43242</v>
      </c>
      <c r="C76" s="12">
        <v>4170</v>
      </c>
      <c r="D76" s="26" t="s">
        <v>8</v>
      </c>
      <c r="E76" s="15">
        <v>681.3</v>
      </c>
      <c r="F76" s="15"/>
      <c r="G76" s="15">
        <v>681.3</v>
      </c>
      <c r="H76" s="15" t="s">
        <v>79</v>
      </c>
    </row>
    <row r="77" spans="2:8" x14ac:dyDescent="0.25">
      <c r="B77" s="25">
        <v>43244</v>
      </c>
      <c r="C77" s="12">
        <v>4174</v>
      </c>
      <c r="D77" s="26" t="s">
        <v>8</v>
      </c>
      <c r="E77" s="14">
        <v>4402.05</v>
      </c>
      <c r="F77" s="28"/>
      <c r="G77" s="14">
        <v>4402.05</v>
      </c>
      <c r="H77" s="29" t="s">
        <v>115</v>
      </c>
    </row>
    <row r="78" spans="2:8" x14ac:dyDescent="0.25">
      <c r="B78" s="25">
        <v>43244</v>
      </c>
      <c r="C78" s="12">
        <v>4176</v>
      </c>
      <c r="D78" s="26" t="s">
        <v>27</v>
      </c>
      <c r="E78" s="14">
        <v>46315.8</v>
      </c>
      <c r="F78" s="28"/>
      <c r="G78" s="14">
        <v>46315.8</v>
      </c>
      <c r="H78" s="29" t="s">
        <v>79</v>
      </c>
    </row>
    <row r="79" spans="2:8" x14ac:dyDescent="0.25">
      <c r="B79" s="25">
        <v>43245</v>
      </c>
      <c r="C79" s="12">
        <v>4177</v>
      </c>
      <c r="D79" s="26" t="s">
        <v>8</v>
      </c>
      <c r="E79" s="15">
        <v>200</v>
      </c>
      <c r="F79" s="28"/>
      <c r="G79" s="15">
        <v>200</v>
      </c>
      <c r="H79" s="29" t="s">
        <v>116</v>
      </c>
    </row>
    <row r="80" spans="2:8" x14ac:dyDescent="0.25">
      <c r="B80" s="25">
        <v>43245</v>
      </c>
      <c r="C80" s="12">
        <v>4178</v>
      </c>
      <c r="D80" s="26" t="s">
        <v>8</v>
      </c>
      <c r="E80" s="15">
        <v>175</v>
      </c>
      <c r="F80" s="28"/>
      <c r="G80" s="15">
        <v>175</v>
      </c>
      <c r="H80" s="29" t="s">
        <v>97</v>
      </c>
    </row>
    <row r="81" spans="2:8" x14ac:dyDescent="0.25">
      <c r="B81" s="25">
        <v>43245</v>
      </c>
      <c r="C81" s="12">
        <v>4179</v>
      </c>
      <c r="D81" s="26" t="s">
        <v>8</v>
      </c>
      <c r="E81" s="14">
        <v>1239.96</v>
      </c>
      <c r="F81" s="28"/>
      <c r="G81" s="14">
        <v>1239.96</v>
      </c>
      <c r="H81" s="29" t="s">
        <v>117</v>
      </c>
    </row>
    <row r="82" spans="2:8" x14ac:dyDescent="0.25">
      <c r="B82" s="25">
        <v>43245</v>
      </c>
      <c r="C82" s="12">
        <v>4180</v>
      </c>
      <c r="D82" s="26" t="s">
        <v>8</v>
      </c>
      <c r="E82" s="15">
        <v>387.54</v>
      </c>
      <c r="F82" s="28"/>
      <c r="G82" s="15">
        <v>387.54</v>
      </c>
      <c r="H82" s="29" t="s">
        <v>118</v>
      </c>
    </row>
    <row r="83" spans="2:8" x14ac:dyDescent="0.25">
      <c r="B83" s="25">
        <v>43245</v>
      </c>
      <c r="C83" s="12">
        <v>4181</v>
      </c>
      <c r="D83" s="26" t="s">
        <v>8</v>
      </c>
      <c r="E83" s="14">
        <v>10817</v>
      </c>
      <c r="F83" s="28"/>
      <c r="G83" s="14">
        <v>10817</v>
      </c>
      <c r="H83" s="15" t="s">
        <v>112</v>
      </c>
    </row>
    <row r="84" spans="2:8" x14ac:dyDescent="0.25">
      <c r="B84" s="25">
        <v>43245</v>
      </c>
      <c r="C84" s="12">
        <v>4182</v>
      </c>
      <c r="D84" s="26" t="s">
        <v>8</v>
      </c>
      <c r="E84" s="14">
        <v>4439.16</v>
      </c>
      <c r="F84" s="28"/>
      <c r="G84" s="14">
        <v>4439.16</v>
      </c>
      <c r="H84" s="29" t="s">
        <v>113</v>
      </c>
    </row>
    <row r="85" spans="2:8" x14ac:dyDescent="0.25">
      <c r="B85" s="25">
        <v>43245</v>
      </c>
      <c r="C85" s="12">
        <v>4183</v>
      </c>
      <c r="D85" s="26" t="s">
        <v>8</v>
      </c>
      <c r="E85" s="14">
        <v>1572.76</v>
      </c>
      <c r="F85" s="28"/>
      <c r="G85" s="14">
        <v>1572.76</v>
      </c>
      <c r="H85" s="29" t="s">
        <v>119</v>
      </c>
    </row>
    <row r="86" spans="2:8" x14ac:dyDescent="0.25">
      <c r="B86" s="25">
        <v>43248</v>
      </c>
      <c r="C86" s="12">
        <v>4184</v>
      </c>
      <c r="D86" s="26" t="s">
        <v>8</v>
      </c>
      <c r="E86" s="15">
        <v>182.7</v>
      </c>
      <c r="F86" s="28"/>
      <c r="G86" s="15"/>
      <c r="H86" s="28"/>
    </row>
    <row r="87" spans="2:8" x14ac:dyDescent="0.25">
      <c r="B87" s="25">
        <v>43248</v>
      </c>
      <c r="C87" s="12">
        <v>4185</v>
      </c>
      <c r="D87" s="26" t="s">
        <v>8</v>
      </c>
      <c r="E87" s="14">
        <v>4992</v>
      </c>
      <c r="F87" s="28"/>
      <c r="G87" s="28"/>
      <c r="H87" s="28"/>
    </row>
    <row r="88" spans="2:8" x14ac:dyDescent="0.25">
      <c r="B88" s="25">
        <v>43248</v>
      </c>
      <c r="C88" s="12">
        <v>4186</v>
      </c>
      <c r="D88" s="26" t="s">
        <v>8</v>
      </c>
      <c r="E88" s="14">
        <v>6180</v>
      </c>
      <c r="F88" s="28"/>
      <c r="G88" s="14">
        <v>6180</v>
      </c>
      <c r="H88" s="29" t="s">
        <v>120</v>
      </c>
    </row>
    <row r="89" spans="2:8" x14ac:dyDescent="0.25">
      <c r="B89" s="25">
        <v>43249</v>
      </c>
      <c r="C89" s="12">
        <v>4187</v>
      </c>
      <c r="D89" s="26" t="s">
        <v>8</v>
      </c>
      <c r="E89" s="14">
        <v>793.44</v>
      </c>
      <c r="F89" s="28"/>
      <c r="G89" s="14">
        <v>793.44</v>
      </c>
      <c r="H89" s="29" t="s">
        <v>121</v>
      </c>
    </row>
    <row r="90" spans="2:8" x14ac:dyDescent="0.25">
      <c r="B90" s="25">
        <v>43249</v>
      </c>
      <c r="C90" s="12">
        <v>4189</v>
      </c>
      <c r="D90" s="26" t="s">
        <v>8</v>
      </c>
      <c r="E90" s="14">
        <v>4800</v>
      </c>
      <c r="F90" s="15"/>
      <c r="G90" s="14"/>
      <c r="H90" s="29"/>
    </row>
    <row r="91" spans="2:8" x14ac:dyDescent="0.25">
      <c r="B91" s="25">
        <v>43249</v>
      </c>
      <c r="C91" s="12">
        <v>4190</v>
      </c>
      <c r="D91" s="26" t="s">
        <v>8</v>
      </c>
      <c r="E91" s="14">
        <v>510</v>
      </c>
      <c r="F91" s="15"/>
      <c r="G91" s="14"/>
      <c r="H91" s="29"/>
    </row>
    <row r="92" spans="2:8" x14ac:dyDescent="0.25">
      <c r="B92" s="25">
        <v>43250</v>
      </c>
      <c r="C92" s="12">
        <v>4191</v>
      </c>
      <c r="D92" s="26" t="s">
        <v>22</v>
      </c>
      <c r="E92" s="14">
        <v>8043.2</v>
      </c>
      <c r="F92" s="14">
        <v>8043.2</v>
      </c>
      <c r="G92" s="15"/>
      <c r="H92" s="15"/>
    </row>
    <row r="93" spans="2:8" x14ac:dyDescent="0.25">
      <c r="B93" s="25">
        <v>43250</v>
      </c>
      <c r="C93" s="12">
        <v>4192</v>
      </c>
      <c r="D93" s="26" t="s">
        <v>24</v>
      </c>
      <c r="E93" s="14">
        <v>8500</v>
      </c>
      <c r="F93" s="15"/>
      <c r="G93" s="14">
        <v>8500</v>
      </c>
      <c r="H93" s="15" t="s">
        <v>122</v>
      </c>
    </row>
    <row r="94" spans="2:8" x14ac:dyDescent="0.25">
      <c r="B94" s="25">
        <v>43250</v>
      </c>
      <c r="C94" s="12">
        <v>4193</v>
      </c>
      <c r="D94" s="26" t="s">
        <v>18</v>
      </c>
      <c r="E94" s="15">
        <v>550</v>
      </c>
      <c r="F94" s="15"/>
      <c r="G94" s="15">
        <v>550</v>
      </c>
      <c r="H94" s="15" t="s">
        <v>71</v>
      </c>
    </row>
    <row r="95" spans="2:8" x14ac:dyDescent="0.25">
      <c r="B95" s="25">
        <v>43250</v>
      </c>
      <c r="C95" s="12">
        <v>4194</v>
      </c>
      <c r="D95" s="26" t="s">
        <v>17</v>
      </c>
      <c r="E95" s="15">
        <v>840</v>
      </c>
      <c r="F95" s="15"/>
      <c r="G95" s="15">
        <v>840</v>
      </c>
      <c r="H95" s="15" t="s">
        <v>70</v>
      </c>
    </row>
    <row r="96" spans="2:8" x14ac:dyDescent="0.25">
      <c r="B96" s="25">
        <v>43250</v>
      </c>
      <c r="C96" s="12">
        <v>4195</v>
      </c>
      <c r="D96" s="26" t="s">
        <v>16</v>
      </c>
      <c r="E96" s="15">
        <v>732</v>
      </c>
      <c r="F96" s="15"/>
      <c r="G96" s="15">
        <v>732</v>
      </c>
      <c r="H96" s="15" t="s">
        <v>69</v>
      </c>
    </row>
    <row r="97" spans="2:8" x14ac:dyDescent="0.25">
      <c r="B97" s="25">
        <v>43250</v>
      </c>
      <c r="C97" s="12">
        <v>4196</v>
      </c>
      <c r="D97" s="26" t="s">
        <v>13</v>
      </c>
      <c r="E97" s="15">
        <v>600</v>
      </c>
      <c r="F97" s="15"/>
      <c r="G97" s="15">
        <v>600</v>
      </c>
      <c r="H97" s="15" t="s">
        <v>66</v>
      </c>
    </row>
    <row r="98" spans="2:8" x14ac:dyDescent="0.25">
      <c r="B98" s="25">
        <v>43250</v>
      </c>
      <c r="C98" s="12">
        <v>4197</v>
      </c>
      <c r="D98" s="26" t="s">
        <v>14</v>
      </c>
      <c r="E98" s="14">
        <v>1056</v>
      </c>
      <c r="F98" s="15"/>
      <c r="G98" s="14">
        <v>1056</v>
      </c>
      <c r="H98" s="15" t="s">
        <v>67</v>
      </c>
    </row>
    <row r="99" spans="2:8" x14ac:dyDescent="0.25">
      <c r="B99" s="25">
        <v>43250</v>
      </c>
      <c r="C99" s="12">
        <v>4198</v>
      </c>
      <c r="D99" s="26" t="s">
        <v>12</v>
      </c>
      <c r="E99" s="14">
        <v>1280</v>
      </c>
      <c r="F99" s="15"/>
      <c r="G99" s="14">
        <v>1280</v>
      </c>
      <c r="H99" s="15" t="s">
        <v>65</v>
      </c>
    </row>
    <row r="100" spans="2:8" x14ac:dyDescent="0.25">
      <c r="B100" s="25">
        <v>43250</v>
      </c>
      <c r="C100" s="12">
        <v>4199</v>
      </c>
      <c r="D100" s="26" t="s">
        <v>11</v>
      </c>
      <c r="E100" s="15">
        <v>240</v>
      </c>
      <c r="F100" s="15"/>
      <c r="G100" s="15">
        <v>240</v>
      </c>
      <c r="H100" s="15" t="s">
        <v>64</v>
      </c>
    </row>
    <row r="101" spans="2:8" x14ac:dyDescent="0.25">
      <c r="B101" s="25">
        <v>43251</v>
      </c>
      <c r="C101" s="12">
        <v>4200</v>
      </c>
      <c r="D101" s="26" t="s">
        <v>8</v>
      </c>
      <c r="E101" s="14">
        <v>10200</v>
      </c>
      <c r="F101" s="15"/>
      <c r="G101" s="14">
        <v>10200</v>
      </c>
      <c r="H101" s="15" t="s">
        <v>123</v>
      </c>
    </row>
    <row r="102" spans="2:8" x14ac:dyDescent="0.25">
      <c r="B102" s="25">
        <v>43251</v>
      </c>
      <c r="C102" s="12">
        <v>4201</v>
      </c>
      <c r="D102" s="26" t="s">
        <v>8</v>
      </c>
      <c r="E102" s="15">
        <v>73</v>
      </c>
      <c r="F102" s="15"/>
      <c r="G102" s="15">
        <v>73</v>
      </c>
      <c r="H102" s="15" t="s">
        <v>124</v>
      </c>
    </row>
    <row r="103" spans="2:8" x14ac:dyDescent="0.25">
      <c r="B103" s="25">
        <v>43251</v>
      </c>
      <c r="C103" s="12">
        <v>4202</v>
      </c>
      <c r="D103" s="26" t="s">
        <v>8</v>
      </c>
      <c r="E103" s="15">
        <v>749.7</v>
      </c>
      <c r="F103" s="15"/>
      <c r="G103" s="15">
        <v>749.7</v>
      </c>
      <c r="H103" s="15" t="s">
        <v>124</v>
      </c>
    </row>
    <row r="104" spans="2:8" x14ac:dyDescent="0.25">
      <c r="B104" s="25">
        <v>43251</v>
      </c>
      <c r="C104" s="12">
        <v>4203</v>
      </c>
      <c r="D104" s="26" t="s">
        <v>8</v>
      </c>
      <c r="E104" s="15">
        <v>650</v>
      </c>
      <c r="F104" s="15"/>
      <c r="G104" s="15">
        <v>650</v>
      </c>
      <c r="H104" s="15" t="s">
        <v>124</v>
      </c>
    </row>
    <row r="105" spans="2:8" x14ac:dyDescent="0.25">
      <c r="B105" s="25">
        <v>43251</v>
      </c>
      <c r="C105" s="12">
        <v>4204</v>
      </c>
      <c r="D105" s="26" t="s">
        <v>8</v>
      </c>
      <c r="E105" s="15">
        <v>370.95</v>
      </c>
      <c r="F105" s="15"/>
      <c r="G105" s="15">
        <v>370.95</v>
      </c>
      <c r="H105" s="15" t="s">
        <v>124</v>
      </c>
    </row>
    <row r="106" spans="2:8" x14ac:dyDescent="0.25">
      <c r="B106" s="25">
        <v>43251</v>
      </c>
      <c r="C106" s="12">
        <v>4205</v>
      </c>
      <c r="D106" s="26" t="s">
        <v>10</v>
      </c>
      <c r="E106" s="14">
        <v>3055</v>
      </c>
      <c r="F106" s="15"/>
      <c r="G106" s="14">
        <v>3055</v>
      </c>
      <c r="H106" s="15" t="s">
        <v>63</v>
      </c>
    </row>
    <row r="107" spans="2:8" x14ac:dyDescent="0.25">
      <c r="B107" s="25">
        <v>43251</v>
      </c>
      <c r="C107" s="12">
        <v>4206</v>
      </c>
      <c r="D107" s="26" t="s">
        <v>8</v>
      </c>
      <c r="E107" s="14">
        <v>21320</v>
      </c>
      <c r="F107" s="15"/>
      <c r="G107" s="14">
        <v>21320</v>
      </c>
      <c r="H107" s="15" t="s">
        <v>60</v>
      </c>
    </row>
    <row r="110" spans="2:8" x14ac:dyDescent="0.25">
      <c r="B110" s="25">
        <v>43251</v>
      </c>
      <c r="C110" s="12">
        <v>4207</v>
      </c>
      <c r="D110" s="26" t="s">
        <v>125</v>
      </c>
      <c r="E110" s="14">
        <v>3600</v>
      </c>
      <c r="F110" s="14">
        <v>3600</v>
      </c>
      <c r="G110" s="14"/>
      <c r="H110" s="15" t="s">
        <v>126</v>
      </c>
    </row>
    <row r="111" spans="2:8" x14ac:dyDescent="0.25">
      <c r="B111" s="25">
        <v>43251</v>
      </c>
      <c r="C111" s="12">
        <v>4208</v>
      </c>
      <c r="D111" s="26" t="s">
        <v>28</v>
      </c>
      <c r="E111" s="14">
        <v>2000</v>
      </c>
      <c r="F111" s="14">
        <v>2000</v>
      </c>
      <c r="G111" s="14"/>
      <c r="H111" s="15" t="s">
        <v>126</v>
      </c>
    </row>
  </sheetData>
  <mergeCells count="2">
    <mergeCell ref="B3:H3"/>
    <mergeCell ref="B6:H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3"/>
  <sheetViews>
    <sheetView workbookViewId="0">
      <selection activeCell="D9" sqref="D9"/>
    </sheetView>
  </sheetViews>
  <sheetFormatPr baseColWidth="10" defaultRowHeight="15" x14ac:dyDescent="0.25"/>
  <cols>
    <col min="2" max="2" width="15.28515625" customWidth="1"/>
    <col min="4" max="4" width="38.42578125" customWidth="1"/>
    <col min="5" max="5" width="23.42578125" customWidth="1"/>
    <col min="8" max="8" width="27" customWidth="1"/>
  </cols>
  <sheetData>
    <row r="3" spans="1:10" x14ac:dyDescent="0.25">
      <c r="D3" s="167" t="s">
        <v>0</v>
      </c>
      <c r="E3" s="167"/>
      <c r="F3" s="167"/>
      <c r="G3" s="167"/>
      <c r="H3" s="167"/>
      <c r="I3" s="167"/>
      <c r="J3" s="167"/>
    </row>
    <row r="6" spans="1:10" x14ac:dyDescent="0.25">
      <c r="A6" s="72"/>
      <c r="B6" s="169" t="s">
        <v>161</v>
      </c>
      <c r="C6" s="169"/>
      <c r="D6" s="169"/>
      <c r="E6" s="169"/>
      <c r="F6" s="169"/>
      <c r="G6" s="169"/>
      <c r="H6" s="169"/>
      <c r="I6" s="169"/>
      <c r="J6" s="169"/>
    </row>
    <row r="8" spans="1:10" x14ac:dyDescent="0.25"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</row>
    <row r="9" spans="1:10" x14ac:dyDescent="0.25">
      <c r="B9" s="73">
        <v>43280</v>
      </c>
      <c r="C9" s="74">
        <v>4294</v>
      </c>
      <c r="D9" s="75" t="s">
        <v>27</v>
      </c>
      <c r="E9" s="76">
        <v>35570</v>
      </c>
      <c r="F9" s="15"/>
      <c r="G9" s="76">
        <v>35570</v>
      </c>
      <c r="H9" s="15" t="s">
        <v>79</v>
      </c>
    </row>
    <row r="10" spans="1:10" x14ac:dyDescent="0.25">
      <c r="B10" s="73">
        <v>43280</v>
      </c>
      <c r="C10" s="74">
        <v>4291</v>
      </c>
      <c r="D10" s="75" t="s">
        <v>11</v>
      </c>
      <c r="E10" s="27">
        <v>160</v>
      </c>
      <c r="F10" s="15"/>
      <c r="G10" s="27">
        <v>160</v>
      </c>
      <c r="H10" s="15" t="s">
        <v>64</v>
      </c>
    </row>
    <row r="11" spans="1:10" x14ac:dyDescent="0.25">
      <c r="B11" s="73">
        <v>43280</v>
      </c>
      <c r="C11" s="74">
        <v>4290</v>
      </c>
      <c r="D11" s="75" t="s">
        <v>12</v>
      </c>
      <c r="E11" s="27">
        <v>640</v>
      </c>
      <c r="F11" s="15"/>
      <c r="G11" s="27">
        <v>640</v>
      </c>
      <c r="H11" s="15" t="s">
        <v>65</v>
      </c>
    </row>
    <row r="12" spans="1:10" x14ac:dyDescent="0.25">
      <c r="B12" s="73">
        <v>43280</v>
      </c>
      <c r="C12" s="74">
        <v>4289</v>
      </c>
      <c r="D12" s="75" t="s">
        <v>14</v>
      </c>
      <c r="E12" s="27">
        <v>485</v>
      </c>
      <c r="F12" s="15"/>
      <c r="G12" s="27">
        <v>485</v>
      </c>
      <c r="H12" s="15" t="s">
        <v>67</v>
      </c>
    </row>
    <row r="13" spans="1:10" x14ac:dyDescent="0.25">
      <c r="B13" s="73">
        <v>43280</v>
      </c>
      <c r="C13" s="74">
        <v>4288</v>
      </c>
      <c r="D13" s="75" t="s">
        <v>18</v>
      </c>
      <c r="E13" s="27">
        <v>300</v>
      </c>
      <c r="F13" s="15"/>
      <c r="G13" s="27">
        <v>300</v>
      </c>
      <c r="H13" s="15" t="s">
        <v>71</v>
      </c>
    </row>
    <row r="14" spans="1:10" x14ac:dyDescent="0.25">
      <c r="B14" s="73">
        <v>43280</v>
      </c>
      <c r="C14" s="74">
        <v>4286</v>
      </c>
      <c r="D14" s="75" t="s">
        <v>8</v>
      </c>
      <c r="E14" s="27">
        <v>382.5</v>
      </c>
      <c r="F14" s="15"/>
      <c r="G14" s="15"/>
      <c r="H14" s="15"/>
    </row>
    <row r="15" spans="1:10" x14ac:dyDescent="0.25">
      <c r="B15" s="73">
        <v>43280</v>
      </c>
      <c r="C15" s="74">
        <v>4285</v>
      </c>
      <c r="D15" s="75" t="s">
        <v>8</v>
      </c>
      <c r="E15" s="76">
        <v>18460</v>
      </c>
      <c r="F15" s="15"/>
      <c r="G15" s="76">
        <v>18460</v>
      </c>
      <c r="H15" s="15" t="s">
        <v>60</v>
      </c>
    </row>
    <row r="16" spans="1:10" x14ac:dyDescent="0.25">
      <c r="B16" s="73">
        <v>43280</v>
      </c>
      <c r="C16" s="74">
        <v>4284</v>
      </c>
      <c r="D16" s="75" t="s">
        <v>10</v>
      </c>
      <c r="E16" s="27">
        <v>144</v>
      </c>
      <c r="F16" s="15"/>
      <c r="G16" s="27">
        <v>144</v>
      </c>
      <c r="H16" s="15" t="s">
        <v>63</v>
      </c>
    </row>
    <row r="17" spans="2:8" x14ac:dyDescent="0.25">
      <c r="B17" s="73">
        <v>43280</v>
      </c>
      <c r="C17" s="74">
        <v>4283</v>
      </c>
      <c r="D17" s="75" t="s">
        <v>10</v>
      </c>
      <c r="E17" s="76">
        <v>1268.5</v>
      </c>
      <c r="F17" s="15"/>
      <c r="G17" s="76">
        <v>1268.5</v>
      </c>
      <c r="H17" s="15" t="s">
        <v>63</v>
      </c>
    </row>
    <row r="18" spans="2:8" x14ac:dyDescent="0.25">
      <c r="B18" s="73">
        <v>43280</v>
      </c>
      <c r="C18" s="74">
        <v>4282</v>
      </c>
      <c r="D18" s="75" t="s">
        <v>10</v>
      </c>
      <c r="E18" s="27">
        <v>858</v>
      </c>
      <c r="F18" s="15"/>
      <c r="G18" s="27">
        <v>858</v>
      </c>
      <c r="H18" s="15" t="s">
        <v>63</v>
      </c>
    </row>
    <row r="19" spans="2:8" x14ac:dyDescent="0.25">
      <c r="B19" s="73">
        <v>43280</v>
      </c>
      <c r="C19" s="74">
        <v>4281</v>
      </c>
      <c r="D19" s="75" t="s">
        <v>10</v>
      </c>
      <c r="E19" s="27">
        <v>830.5</v>
      </c>
      <c r="F19" s="15"/>
      <c r="G19" s="27">
        <v>830.5</v>
      </c>
      <c r="H19" s="15" t="s">
        <v>63</v>
      </c>
    </row>
    <row r="20" spans="2:8" x14ac:dyDescent="0.25">
      <c r="B20" s="73">
        <v>43280</v>
      </c>
      <c r="C20" s="74">
        <v>4280</v>
      </c>
      <c r="D20" s="75" t="s">
        <v>10</v>
      </c>
      <c r="E20" s="27">
        <v>920</v>
      </c>
      <c r="F20" s="15"/>
      <c r="G20" s="27">
        <v>920</v>
      </c>
      <c r="H20" s="15" t="s">
        <v>63</v>
      </c>
    </row>
    <row r="21" spans="2:8" x14ac:dyDescent="0.25">
      <c r="B21" s="73">
        <v>43280</v>
      </c>
      <c r="C21" s="74">
        <v>4279</v>
      </c>
      <c r="D21" s="75" t="s">
        <v>10</v>
      </c>
      <c r="E21" s="76">
        <v>2192.5</v>
      </c>
      <c r="F21" s="15"/>
      <c r="G21" s="76">
        <v>2192.5</v>
      </c>
      <c r="H21" s="15" t="s">
        <v>63</v>
      </c>
    </row>
    <row r="22" spans="2:8" x14ac:dyDescent="0.25">
      <c r="B22" s="73">
        <v>43280</v>
      </c>
      <c r="C22" s="74">
        <v>4278</v>
      </c>
      <c r="D22" s="75" t="s">
        <v>10</v>
      </c>
      <c r="E22" s="27">
        <v>221</v>
      </c>
      <c r="F22" s="15"/>
      <c r="G22" s="27">
        <v>221</v>
      </c>
      <c r="H22" s="15" t="s">
        <v>63</v>
      </c>
    </row>
    <row r="23" spans="2:8" x14ac:dyDescent="0.25">
      <c r="B23" s="73">
        <v>43280</v>
      </c>
      <c r="C23" s="74">
        <v>4277</v>
      </c>
      <c r="D23" s="75" t="s">
        <v>10</v>
      </c>
      <c r="E23" s="27">
        <v>891</v>
      </c>
      <c r="F23" s="15"/>
      <c r="G23" s="27">
        <v>891</v>
      </c>
      <c r="H23" s="15" t="s">
        <v>63</v>
      </c>
    </row>
    <row r="24" spans="2:8" x14ac:dyDescent="0.25">
      <c r="B24" s="73">
        <v>43278</v>
      </c>
      <c r="C24" s="74">
        <v>4276</v>
      </c>
      <c r="D24" s="75" t="s">
        <v>22</v>
      </c>
      <c r="E24" s="76">
        <v>6434.56</v>
      </c>
      <c r="F24" s="76">
        <v>6434.56</v>
      </c>
      <c r="G24" s="15"/>
      <c r="H24" s="15"/>
    </row>
    <row r="25" spans="2:8" x14ac:dyDescent="0.25">
      <c r="B25" s="73">
        <v>43277</v>
      </c>
      <c r="C25" s="74">
        <v>4275</v>
      </c>
      <c r="D25" s="75" t="s">
        <v>8</v>
      </c>
      <c r="E25" s="76">
        <v>1250</v>
      </c>
      <c r="F25" s="15"/>
      <c r="G25" s="76">
        <v>1250</v>
      </c>
      <c r="H25" s="29" t="s">
        <v>162</v>
      </c>
    </row>
    <row r="26" spans="2:8" x14ac:dyDescent="0.25">
      <c r="B26" s="73">
        <v>43277</v>
      </c>
      <c r="C26" s="74">
        <v>4274</v>
      </c>
      <c r="D26" s="75" t="s">
        <v>8</v>
      </c>
      <c r="E26" s="27">
        <v>420</v>
      </c>
      <c r="F26" s="15"/>
      <c r="G26" s="27">
        <v>420</v>
      </c>
      <c r="H26" s="29" t="s">
        <v>163</v>
      </c>
    </row>
    <row r="27" spans="2:8" x14ac:dyDescent="0.25">
      <c r="B27" s="73">
        <v>43273</v>
      </c>
      <c r="C27" s="74">
        <v>4271</v>
      </c>
      <c r="D27" s="75" t="s">
        <v>8</v>
      </c>
      <c r="E27" s="27">
        <v>540</v>
      </c>
      <c r="F27" s="15"/>
      <c r="G27" s="27">
        <v>540</v>
      </c>
      <c r="H27" s="29" t="s">
        <v>164</v>
      </c>
    </row>
    <row r="28" spans="2:8" x14ac:dyDescent="0.25">
      <c r="B28" s="73">
        <v>43273</v>
      </c>
      <c r="C28" s="74">
        <v>4270</v>
      </c>
      <c r="D28" s="75" t="s">
        <v>8</v>
      </c>
      <c r="E28" s="27">
        <v>573.6</v>
      </c>
      <c r="F28" s="15"/>
      <c r="G28" s="27">
        <v>573.6</v>
      </c>
      <c r="H28" s="29" t="s">
        <v>165</v>
      </c>
    </row>
    <row r="29" spans="2:8" x14ac:dyDescent="0.25">
      <c r="B29" s="73">
        <v>43273</v>
      </c>
      <c r="C29" s="74">
        <v>4269</v>
      </c>
      <c r="D29" s="75" t="s">
        <v>8</v>
      </c>
      <c r="E29" s="76">
        <v>4800</v>
      </c>
      <c r="F29" s="15"/>
      <c r="G29" s="76">
        <v>4800</v>
      </c>
      <c r="H29" s="29" t="s">
        <v>166</v>
      </c>
    </row>
    <row r="30" spans="2:8" x14ac:dyDescent="0.25">
      <c r="B30" s="73">
        <v>43271</v>
      </c>
      <c r="C30" s="74">
        <v>4268</v>
      </c>
      <c r="D30" s="75" t="s">
        <v>38</v>
      </c>
      <c r="E30" s="76">
        <v>1000</v>
      </c>
      <c r="F30" s="76">
        <v>1000</v>
      </c>
      <c r="G30" s="14"/>
      <c r="H30" s="29"/>
    </row>
    <row r="31" spans="2:8" x14ac:dyDescent="0.25">
      <c r="B31" s="36">
        <v>43271</v>
      </c>
      <c r="C31" s="37">
        <v>4267</v>
      </c>
      <c r="D31" s="2" t="s">
        <v>167</v>
      </c>
      <c r="E31" s="42">
        <v>4800</v>
      </c>
      <c r="F31" s="42">
        <v>4800</v>
      </c>
      <c r="G31" s="14"/>
      <c r="H31" s="29"/>
    </row>
    <row r="32" spans="2:8" x14ac:dyDescent="0.25">
      <c r="B32" s="73">
        <v>43269</v>
      </c>
      <c r="C32" s="74">
        <v>4265</v>
      </c>
      <c r="D32" s="75" t="s">
        <v>168</v>
      </c>
      <c r="E32" s="76">
        <v>76603.5</v>
      </c>
      <c r="F32" s="15"/>
      <c r="G32" s="76">
        <v>76603.5</v>
      </c>
      <c r="H32" s="29" t="s">
        <v>169</v>
      </c>
    </row>
    <row r="33" spans="2:8" x14ac:dyDescent="0.25">
      <c r="B33" s="73">
        <v>43267</v>
      </c>
      <c r="C33" s="74">
        <v>4263</v>
      </c>
      <c r="D33" s="75" t="s">
        <v>8</v>
      </c>
      <c r="E33" s="76">
        <v>6000</v>
      </c>
      <c r="F33" s="76">
        <v>6000</v>
      </c>
      <c r="G33" s="15"/>
      <c r="H33" s="29"/>
    </row>
    <row r="34" spans="2:8" x14ac:dyDescent="0.25">
      <c r="B34" s="73">
        <v>43267</v>
      </c>
      <c r="C34" s="74">
        <v>4262</v>
      </c>
      <c r="D34" s="75" t="s">
        <v>8</v>
      </c>
      <c r="E34" s="27">
        <v>300</v>
      </c>
      <c r="F34" s="15"/>
      <c r="G34" s="27">
        <v>300</v>
      </c>
      <c r="H34" s="29" t="s">
        <v>79</v>
      </c>
    </row>
    <row r="35" spans="2:8" x14ac:dyDescent="0.25">
      <c r="B35" s="73">
        <v>43267</v>
      </c>
      <c r="C35" s="74">
        <v>4261</v>
      </c>
      <c r="D35" s="75" t="s">
        <v>8</v>
      </c>
      <c r="E35" s="76">
        <v>3200</v>
      </c>
      <c r="F35" s="15"/>
      <c r="G35" s="14"/>
      <c r="H35" s="29"/>
    </row>
    <row r="36" spans="2:8" x14ac:dyDescent="0.25">
      <c r="B36" s="73">
        <v>43265</v>
      </c>
      <c r="C36" s="74">
        <v>4260</v>
      </c>
      <c r="D36" s="75" t="s">
        <v>8</v>
      </c>
      <c r="E36" s="76">
        <v>5122.3100000000004</v>
      </c>
      <c r="F36" s="67"/>
      <c r="G36" s="76">
        <v>5122.3100000000004</v>
      </c>
      <c r="H36" s="77" t="s">
        <v>170</v>
      </c>
    </row>
    <row r="37" spans="2:8" x14ac:dyDescent="0.25">
      <c r="B37" s="73">
        <v>43265</v>
      </c>
      <c r="C37" s="74">
        <v>4259</v>
      </c>
      <c r="D37" s="75" t="s">
        <v>8</v>
      </c>
      <c r="E37" s="27">
        <v>160</v>
      </c>
      <c r="F37" s="15"/>
      <c r="G37" s="27">
        <v>160</v>
      </c>
      <c r="H37" s="29" t="s">
        <v>171</v>
      </c>
    </row>
    <row r="38" spans="2:8" x14ac:dyDescent="0.25">
      <c r="B38" s="73">
        <v>43263</v>
      </c>
      <c r="C38" s="74">
        <v>4258</v>
      </c>
      <c r="D38" s="75" t="s">
        <v>135</v>
      </c>
      <c r="E38" s="76">
        <v>5600</v>
      </c>
      <c r="F38" s="15"/>
      <c r="G38" s="76">
        <v>5600</v>
      </c>
      <c r="H38" s="29" t="s">
        <v>172</v>
      </c>
    </row>
    <row r="39" spans="2:8" x14ac:dyDescent="0.25">
      <c r="B39" s="73">
        <v>43262</v>
      </c>
      <c r="C39" s="74">
        <v>4257</v>
      </c>
      <c r="D39" s="75" t="s">
        <v>8</v>
      </c>
      <c r="E39" s="76">
        <v>3456</v>
      </c>
      <c r="F39" s="67"/>
      <c r="G39" s="67"/>
      <c r="H39" s="67"/>
    </row>
    <row r="40" spans="2:8" x14ac:dyDescent="0.25">
      <c r="B40" s="73">
        <v>43259</v>
      </c>
      <c r="C40" s="74">
        <v>4255</v>
      </c>
      <c r="D40" s="75" t="s">
        <v>8</v>
      </c>
      <c r="E40" s="76">
        <v>35607.599999999999</v>
      </c>
      <c r="F40" s="15"/>
      <c r="G40" s="76">
        <v>35607.599999999999</v>
      </c>
      <c r="H40" s="15" t="s">
        <v>173</v>
      </c>
    </row>
    <row r="41" spans="2:8" x14ac:dyDescent="0.25">
      <c r="B41" s="73">
        <v>43259</v>
      </c>
      <c r="C41" s="74">
        <v>4254</v>
      </c>
      <c r="D41" s="75" t="s">
        <v>8</v>
      </c>
      <c r="E41" s="27">
        <v>10</v>
      </c>
      <c r="F41" s="15"/>
      <c r="G41" s="27">
        <v>10</v>
      </c>
      <c r="H41" s="15" t="s">
        <v>174</v>
      </c>
    </row>
    <row r="42" spans="2:8" x14ac:dyDescent="0.25">
      <c r="B42" s="73">
        <v>43259</v>
      </c>
      <c r="C42" s="74">
        <v>4253</v>
      </c>
      <c r="D42" s="75" t="s">
        <v>8</v>
      </c>
      <c r="E42" s="27">
        <v>175.6</v>
      </c>
      <c r="F42" s="15"/>
      <c r="G42" s="27">
        <v>175.6</v>
      </c>
      <c r="H42" s="15" t="s">
        <v>110</v>
      </c>
    </row>
    <row r="43" spans="2:8" x14ac:dyDescent="0.25">
      <c r="B43" s="73">
        <v>43259</v>
      </c>
      <c r="C43" s="74">
        <v>4252</v>
      </c>
      <c r="D43" s="75" t="s">
        <v>8</v>
      </c>
      <c r="E43" s="27">
        <v>198</v>
      </c>
      <c r="F43" s="15"/>
      <c r="G43" s="27">
        <v>198</v>
      </c>
      <c r="H43" s="15" t="s">
        <v>110</v>
      </c>
    </row>
    <row r="44" spans="2:8" x14ac:dyDescent="0.25">
      <c r="B44" s="73">
        <v>43259</v>
      </c>
      <c r="C44" s="74">
        <v>4251</v>
      </c>
      <c r="D44" s="75" t="s">
        <v>8</v>
      </c>
      <c r="E44" s="76">
        <v>3050</v>
      </c>
      <c r="F44" s="15"/>
      <c r="G44" s="76">
        <v>3050</v>
      </c>
      <c r="H44" s="15" t="s">
        <v>175</v>
      </c>
    </row>
    <row r="45" spans="2:8" x14ac:dyDescent="0.25">
      <c r="B45" s="73">
        <v>43259</v>
      </c>
      <c r="C45" s="74">
        <v>4250</v>
      </c>
      <c r="D45" s="75" t="s">
        <v>8</v>
      </c>
      <c r="E45" s="76">
        <v>1230</v>
      </c>
      <c r="F45" s="15"/>
      <c r="G45" s="76">
        <v>1230</v>
      </c>
      <c r="H45" s="15" t="s">
        <v>176</v>
      </c>
    </row>
    <row r="46" spans="2:8" x14ac:dyDescent="0.25">
      <c r="B46" s="73">
        <v>43259</v>
      </c>
      <c r="C46" s="74">
        <v>4249</v>
      </c>
      <c r="D46" s="75" t="s">
        <v>8</v>
      </c>
      <c r="E46" s="27">
        <v>600</v>
      </c>
      <c r="F46" s="15"/>
      <c r="G46" s="27">
        <v>600</v>
      </c>
      <c r="H46" s="15" t="s">
        <v>177</v>
      </c>
    </row>
    <row r="47" spans="2:8" x14ac:dyDescent="0.25">
      <c r="B47" s="73">
        <v>43259</v>
      </c>
      <c r="C47" s="74">
        <v>4248</v>
      </c>
      <c r="D47" s="75" t="s">
        <v>8</v>
      </c>
      <c r="E47" s="27">
        <v>800</v>
      </c>
      <c r="F47" s="15"/>
      <c r="G47" s="27">
        <v>800</v>
      </c>
      <c r="H47" s="15" t="s">
        <v>178</v>
      </c>
    </row>
    <row r="48" spans="2:8" x14ac:dyDescent="0.25">
      <c r="B48" s="73">
        <v>43259</v>
      </c>
      <c r="C48" s="74">
        <v>4247</v>
      </c>
      <c r="D48" s="75" t="s">
        <v>8</v>
      </c>
      <c r="E48" s="76">
        <v>17500</v>
      </c>
      <c r="F48" s="15"/>
      <c r="G48" s="76">
        <v>17500</v>
      </c>
      <c r="H48" s="15" t="s">
        <v>179</v>
      </c>
    </row>
    <row r="49" spans="2:8" x14ac:dyDescent="0.25">
      <c r="B49" s="73">
        <v>43257</v>
      </c>
      <c r="C49" s="74">
        <v>4245</v>
      </c>
      <c r="D49" s="75" t="s">
        <v>8</v>
      </c>
      <c r="E49" s="76">
        <v>5803</v>
      </c>
      <c r="F49" s="15"/>
      <c r="G49" s="14"/>
      <c r="H49" s="15"/>
    </row>
    <row r="50" spans="2:8" x14ac:dyDescent="0.25">
      <c r="B50" s="73">
        <v>43255</v>
      </c>
      <c r="C50" s="74">
        <v>4243</v>
      </c>
      <c r="D50" s="75" t="s">
        <v>30</v>
      </c>
      <c r="E50" s="76">
        <v>1500</v>
      </c>
      <c r="F50" s="76">
        <v>1500</v>
      </c>
      <c r="G50" s="15"/>
      <c r="H50" s="15"/>
    </row>
    <row r="51" spans="2:8" x14ac:dyDescent="0.25">
      <c r="B51" s="73">
        <v>43255</v>
      </c>
      <c r="C51" s="74">
        <v>4242</v>
      </c>
      <c r="D51" s="75" t="s">
        <v>31</v>
      </c>
      <c r="E51" s="27">
        <v>500</v>
      </c>
      <c r="F51" s="27">
        <v>500</v>
      </c>
      <c r="G51" s="15"/>
      <c r="H51" s="15"/>
    </row>
    <row r="52" spans="2:8" x14ac:dyDescent="0.25">
      <c r="B52" s="73">
        <v>43255</v>
      </c>
      <c r="C52" s="74">
        <v>4241</v>
      </c>
      <c r="D52" s="75" t="s">
        <v>19</v>
      </c>
      <c r="E52" s="76">
        <v>1000</v>
      </c>
      <c r="F52" s="76">
        <v>1000</v>
      </c>
      <c r="G52" s="14"/>
      <c r="H52" s="15"/>
    </row>
    <row r="53" spans="2:8" x14ac:dyDescent="0.25">
      <c r="B53" s="73">
        <v>43255</v>
      </c>
      <c r="C53" s="74">
        <v>4239</v>
      </c>
      <c r="D53" s="75" t="s">
        <v>33</v>
      </c>
      <c r="E53" s="27">
        <v>800</v>
      </c>
      <c r="F53" s="27">
        <v>800</v>
      </c>
      <c r="G53" s="15"/>
      <c r="H53" s="15"/>
    </row>
    <row r="54" spans="2:8" x14ac:dyDescent="0.25">
      <c r="B54" s="73">
        <v>43255</v>
      </c>
      <c r="C54" s="74">
        <v>4238</v>
      </c>
      <c r="D54" s="75" t="s">
        <v>34</v>
      </c>
      <c r="E54" s="76">
        <v>1500</v>
      </c>
      <c r="F54" s="76">
        <v>1500</v>
      </c>
      <c r="G54" s="14"/>
      <c r="H54" s="15"/>
    </row>
    <row r="55" spans="2:8" x14ac:dyDescent="0.25">
      <c r="B55" s="73">
        <v>43255</v>
      </c>
      <c r="C55" s="74">
        <v>4233</v>
      </c>
      <c r="D55" s="75" t="s">
        <v>38</v>
      </c>
      <c r="E55" s="76">
        <v>1000</v>
      </c>
      <c r="F55" s="76">
        <v>1000</v>
      </c>
      <c r="G55" s="14"/>
      <c r="H55" s="15"/>
    </row>
    <row r="56" spans="2:8" x14ac:dyDescent="0.25">
      <c r="B56" s="73">
        <v>43255</v>
      </c>
      <c r="C56" s="74">
        <v>4232</v>
      </c>
      <c r="D56" s="75" t="s">
        <v>39</v>
      </c>
      <c r="E56" s="76">
        <v>10000</v>
      </c>
      <c r="F56" s="76">
        <v>10000</v>
      </c>
      <c r="G56" s="14"/>
      <c r="H56" s="15"/>
    </row>
    <row r="57" spans="2:8" x14ac:dyDescent="0.25">
      <c r="B57" s="73">
        <v>43255</v>
      </c>
      <c r="C57" s="74">
        <v>4231</v>
      </c>
      <c r="D57" s="75" t="s">
        <v>40</v>
      </c>
      <c r="E57" s="76">
        <v>4500</v>
      </c>
      <c r="F57" s="76">
        <v>4500</v>
      </c>
      <c r="G57" s="14"/>
      <c r="H57" s="15"/>
    </row>
    <row r="58" spans="2:8" x14ac:dyDescent="0.25">
      <c r="B58" s="73">
        <v>43255</v>
      </c>
      <c r="C58" s="74">
        <v>4230</v>
      </c>
      <c r="D58" s="75" t="s">
        <v>41</v>
      </c>
      <c r="E58" s="27">
        <v>750</v>
      </c>
      <c r="F58" s="27">
        <v>750</v>
      </c>
      <c r="G58" s="15"/>
      <c r="H58" s="15"/>
    </row>
    <row r="59" spans="2:8" x14ac:dyDescent="0.25">
      <c r="B59" s="73">
        <v>43255</v>
      </c>
      <c r="C59" s="74">
        <v>4227</v>
      </c>
      <c r="D59" s="75" t="s">
        <v>43</v>
      </c>
      <c r="E59" s="27">
        <v>400</v>
      </c>
      <c r="F59" s="27">
        <v>400</v>
      </c>
      <c r="G59" s="14"/>
      <c r="H59" s="15"/>
    </row>
    <row r="60" spans="2:8" x14ac:dyDescent="0.25">
      <c r="B60" s="73">
        <v>43255</v>
      </c>
      <c r="C60" s="74">
        <v>4224</v>
      </c>
      <c r="D60" s="75" t="s">
        <v>21</v>
      </c>
      <c r="E60" s="27">
        <v>450</v>
      </c>
      <c r="F60" s="27">
        <v>450</v>
      </c>
      <c r="G60" s="67"/>
      <c r="H60" s="67"/>
    </row>
    <row r="61" spans="2:8" x14ac:dyDescent="0.25">
      <c r="B61" s="73">
        <v>43255</v>
      </c>
      <c r="C61" s="74">
        <v>4220</v>
      </c>
      <c r="D61" s="75" t="s">
        <v>49</v>
      </c>
      <c r="E61" s="27">
        <v>800</v>
      </c>
      <c r="F61" s="27">
        <v>800</v>
      </c>
      <c r="G61" s="15"/>
      <c r="H61" s="15"/>
    </row>
    <row r="62" spans="2:8" x14ac:dyDescent="0.25">
      <c r="B62" s="73">
        <v>43255</v>
      </c>
      <c r="C62" s="74">
        <v>4218</v>
      </c>
      <c r="D62" s="75" t="s">
        <v>51</v>
      </c>
      <c r="E62" s="27">
        <v>500</v>
      </c>
      <c r="F62" s="27">
        <v>500</v>
      </c>
      <c r="G62" s="15"/>
      <c r="H62" s="15"/>
    </row>
    <row r="63" spans="2:8" x14ac:dyDescent="0.25">
      <c r="B63" s="73">
        <v>43255</v>
      </c>
      <c r="C63" s="74">
        <v>4216</v>
      </c>
      <c r="D63" s="75" t="s">
        <v>53</v>
      </c>
      <c r="E63" s="76">
        <v>1500</v>
      </c>
      <c r="F63" s="76">
        <v>1500</v>
      </c>
      <c r="G63" s="14"/>
      <c r="H63" s="15"/>
    </row>
    <row r="64" spans="2:8" x14ac:dyDescent="0.25">
      <c r="B64" s="73">
        <v>43255</v>
      </c>
      <c r="C64" s="74">
        <v>4215</v>
      </c>
      <c r="D64" s="75" t="s">
        <v>54</v>
      </c>
      <c r="E64" s="76">
        <v>1500</v>
      </c>
      <c r="F64" s="76">
        <v>1500</v>
      </c>
      <c r="G64" s="14"/>
      <c r="H64" s="15"/>
    </row>
    <row r="65" spans="2:8" x14ac:dyDescent="0.25">
      <c r="B65" s="73">
        <v>43255</v>
      </c>
      <c r="C65" s="74">
        <v>4214</v>
      </c>
      <c r="D65" s="75" t="s">
        <v>9</v>
      </c>
      <c r="E65" s="76">
        <v>12000</v>
      </c>
      <c r="F65" s="76">
        <v>12000</v>
      </c>
      <c r="G65" s="67"/>
      <c r="H65" s="67"/>
    </row>
    <row r="66" spans="2:8" x14ac:dyDescent="0.25">
      <c r="B66" s="73">
        <v>43255</v>
      </c>
      <c r="C66" s="74">
        <v>4213</v>
      </c>
      <c r="D66" s="75" t="s">
        <v>55</v>
      </c>
      <c r="E66" s="27">
        <v>500</v>
      </c>
      <c r="F66" s="27">
        <v>500</v>
      </c>
      <c r="G66" s="15"/>
      <c r="H66" s="15"/>
    </row>
    <row r="67" spans="2:8" x14ac:dyDescent="0.25">
      <c r="B67" s="73">
        <v>43255</v>
      </c>
      <c r="C67" s="74">
        <v>4212</v>
      </c>
      <c r="D67" s="75" t="s">
        <v>56</v>
      </c>
      <c r="E67" s="27">
        <v>750</v>
      </c>
      <c r="F67" s="27">
        <v>750</v>
      </c>
      <c r="G67" s="15"/>
      <c r="H67" s="15"/>
    </row>
    <row r="68" spans="2:8" x14ac:dyDescent="0.25">
      <c r="B68" s="73">
        <v>43255</v>
      </c>
      <c r="C68" s="74">
        <v>4210</v>
      </c>
      <c r="D68" s="75" t="s">
        <v>58</v>
      </c>
      <c r="E68" s="27">
        <v>500</v>
      </c>
      <c r="F68" s="27">
        <v>500</v>
      </c>
      <c r="G68" s="15"/>
      <c r="H68" s="15"/>
    </row>
    <row r="69" spans="2:8" x14ac:dyDescent="0.25">
      <c r="B69" s="73">
        <v>43255</v>
      </c>
      <c r="C69" s="74">
        <v>4209</v>
      </c>
      <c r="D69" s="75" t="s">
        <v>59</v>
      </c>
      <c r="E69" s="76">
        <v>1000</v>
      </c>
      <c r="F69" s="76">
        <v>1000</v>
      </c>
      <c r="G69" s="15"/>
      <c r="H69" s="15"/>
    </row>
    <row r="70" spans="2:8" x14ac:dyDescent="0.25">
      <c r="B70" s="73">
        <v>43224</v>
      </c>
      <c r="C70" s="74">
        <v>4099</v>
      </c>
      <c r="D70" s="75" t="s">
        <v>52</v>
      </c>
      <c r="E70" s="76">
        <v>800</v>
      </c>
      <c r="F70" s="76">
        <v>800</v>
      </c>
      <c r="G70" s="15"/>
      <c r="H70" s="15"/>
    </row>
    <row r="71" spans="2:8" x14ac:dyDescent="0.25">
      <c r="B71" s="73">
        <v>43224</v>
      </c>
      <c r="C71" s="74">
        <v>4098</v>
      </c>
      <c r="D71" s="75" t="s">
        <v>53</v>
      </c>
      <c r="E71" s="76">
        <v>1500</v>
      </c>
      <c r="F71" s="76">
        <v>1500</v>
      </c>
      <c r="G71" s="15"/>
      <c r="H71" s="15"/>
    </row>
    <row r="72" spans="2:8" x14ac:dyDescent="0.25">
      <c r="B72" s="73">
        <v>43251</v>
      </c>
      <c r="C72" s="74">
        <v>4208</v>
      </c>
      <c r="D72" s="75" t="s">
        <v>180</v>
      </c>
      <c r="E72" s="76">
        <v>2000</v>
      </c>
      <c r="F72" s="76">
        <v>2000</v>
      </c>
      <c r="G72" s="15"/>
      <c r="H72" s="15"/>
    </row>
    <row r="73" spans="2:8" x14ac:dyDescent="0.25">
      <c r="B73" s="73">
        <v>43251</v>
      </c>
      <c r="C73" s="74">
        <v>4207</v>
      </c>
      <c r="D73" s="75" t="s">
        <v>181</v>
      </c>
      <c r="E73" s="76">
        <v>3600</v>
      </c>
      <c r="F73" s="76">
        <v>3600</v>
      </c>
      <c r="G73" s="15"/>
      <c r="H73" s="15"/>
    </row>
  </sheetData>
  <mergeCells count="2">
    <mergeCell ref="D3:J3"/>
    <mergeCell ref="B6:J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R133"/>
  <sheetViews>
    <sheetView topLeftCell="A7" workbookViewId="0">
      <selection activeCell="A7" sqref="A7"/>
    </sheetView>
  </sheetViews>
  <sheetFormatPr baseColWidth="10" defaultRowHeight="15" x14ac:dyDescent="0.25"/>
  <cols>
    <col min="1" max="1" width="4.5703125" style="1" customWidth="1"/>
    <col min="2" max="2" width="11.85546875" style="1" customWidth="1"/>
    <col min="3" max="3" width="6.7109375" style="1" customWidth="1"/>
    <col min="4" max="4" width="54.5703125" style="80" bestFit="1" customWidth="1"/>
    <col min="5" max="5" width="13.5703125" style="1" customWidth="1"/>
    <col min="6" max="6" width="13.140625" style="1" bestFit="1" customWidth="1"/>
    <col min="7" max="7" width="11.42578125" style="1" hidden="1" customWidth="1"/>
    <col min="8" max="8" width="13.28515625" style="101" customWidth="1"/>
    <col min="9" max="9" width="25" style="1" customWidth="1"/>
    <col min="10" max="11" width="11.42578125" style="3" hidden="1" customWidth="1"/>
    <col min="12" max="14" width="11.42578125" style="1" hidden="1" customWidth="1"/>
    <col min="15" max="15" width="12.85546875" style="1" hidden="1" customWidth="1"/>
    <col min="16" max="16" width="13.28515625" style="1" hidden="1" customWidth="1"/>
    <col min="17" max="17" width="15.5703125" style="1" hidden="1" customWidth="1"/>
    <col min="18" max="18" width="11.42578125" style="1" hidden="1" customWidth="1"/>
    <col min="19" max="16384" width="11.42578125" style="1"/>
  </cols>
  <sheetData>
    <row r="3" spans="2:17" x14ac:dyDescent="0.25">
      <c r="E3" s="5" t="s">
        <v>216</v>
      </c>
    </row>
    <row r="4" spans="2:17" x14ac:dyDescent="0.25">
      <c r="E4" s="5" t="s">
        <v>217</v>
      </c>
    </row>
    <row r="7" spans="2:17" ht="21" customHeight="1" x14ac:dyDescent="0.25">
      <c r="B7" s="125" t="s">
        <v>182</v>
      </c>
      <c r="C7" s="125" t="s">
        <v>183</v>
      </c>
      <c r="D7" s="126" t="s">
        <v>184</v>
      </c>
      <c r="E7" s="125" t="s">
        <v>185</v>
      </c>
      <c r="F7" s="125" t="s">
        <v>5</v>
      </c>
      <c r="G7" s="127" t="s">
        <v>186</v>
      </c>
      <c r="H7" s="132" t="s">
        <v>6</v>
      </c>
      <c r="I7" s="125" t="s">
        <v>7</v>
      </c>
      <c r="J7" s="81" t="s">
        <v>187</v>
      </c>
      <c r="K7" s="81" t="s">
        <v>188</v>
      </c>
      <c r="L7" s="81" t="s">
        <v>189</v>
      </c>
      <c r="M7" s="81" t="s">
        <v>190</v>
      </c>
      <c r="N7" s="81" t="s">
        <v>191</v>
      </c>
      <c r="O7" s="81" t="s">
        <v>192</v>
      </c>
      <c r="P7" s="5" t="s">
        <v>193</v>
      </c>
      <c r="Q7" s="81" t="s">
        <v>194</v>
      </c>
    </row>
    <row r="8" spans="2:17" x14ac:dyDescent="0.25">
      <c r="B8" s="25">
        <v>43255</v>
      </c>
      <c r="C8" s="12">
        <v>4222</v>
      </c>
      <c r="D8" s="13" t="s">
        <v>47</v>
      </c>
      <c r="E8" s="114">
        <v>500</v>
      </c>
      <c r="F8" s="114">
        <f>+E8</f>
        <v>500</v>
      </c>
      <c r="G8" s="115"/>
      <c r="H8" s="133"/>
      <c r="I8" s="28"/>
      <c r="J8" s="81"/>
      <c r="K8" s="81"/>
      <c r="L8" s="81"/>
      <c r="M8" s="81"/>
      <c r="N8" s="81"/>
      <c r="O8" s="81"/>
      <c r="P8" s="5"/>
      <c r="Q8" s="81"/>
    </row>
    <row r="9" spans="2:17" x14ac:dyDescent="0.25">
      <c r="B9" s="25">
        <v>43255</v>
      </c>
      <c r="C9" s="12">
        <v>4236</v>
      </c>
      <c r="D9" s="13" t="s">
        <v>35</v>
      </c>
      <c r="E9" s="114">
        <v>1000</v>
      </c>
      <c r="F9" s="114">
        <f t="shared" ref="F9:F12" si="0">+E9</f>
        <v>1000</v>
      </c>
      <c r="G9" s="115"/>
      <c r="H9" s="133"/>
      <c r="I9" s="28"/>
      <c r="J9" s="81"/>
      <c r="K9" s="81"/>
      <c r="L9" s="81"/>
      <c r="M9" s="81"/>
      <c r="N9" s="81"/>
      <c r="O9" s="81"/>
      <c r="P9" s="5"/>
      <c r="Q9" s="81"/>
    </row>
    <row r="10" spans="2:17" x14ac:dyDescent="0.25">
      <c r="B10" s="25">
        <v>43255</v>
      </c>
      <c r="C10" s="12">
        <v>4235</v>
      </c>
      <c r="D10" s="13" t="s">
        <v>36</v>
      </c>
      <c r="E10" s="114">
        <v>750</v>
      </c>
      <c r="F10" s="114">
        <f t="shared" si="0"/>
        <v>750</v>
      </c>
      <c r="G10" s="115"/>
      <c r="H10" s="133"/>
      <c r="I10" s="28"/>
      <c r="J10" s="81"/>
      <c r="K10" s="81"/>
      <c r="L10" s="81"/>
      <c r="M10" s="81"/>
      <c r="N10" s="81"/>
      <c r="O10" s="81"/>
      <c r="P10" s="5"/>
      <c r="Q10" s="81"/>
    </row>
    <row r="11" spans="2:17" x14ac:dyDescent="0.25">
      <c r="B11" s="25">
        <v>43255</v>
      </c>
      <c r="C11" s="12">
        <v>4217</v>
      </c>
      <c r="D11" s="13" t="s">
        <v>52</v>
      </c>
      <c r="E11" s="114">
        <v>800</v>
      </c>
      <c r="F11" s="114">
        <f t="shared" si="0"/>
        <v>800</v>
      </c>
      <c r="G11" s="115"/>
      <c r="H11" s="133"/>
      <c r="I11" s="28"/>
      <c r="J11" s="81"/>
      <c r="K11" s="81"/>
      <c r="L11" s="81"/>
      <c r="M11" s="81"/>
      <c r="N11" s="81"/>
      <c r="O11" s="81"/>
      <c r="P11" s="5"/>
      <c r="Q11" s="81"/>
    </row>
    <row r="12" spans="2:17" x14ac:dyDescent="0.25">
      <c r="B12" s="73">
        <v>43312</v>
      </c>
      <c r="C12" s="74">
        <v>4381</v>
      </c>
      <c r="D12" s="75" t="s">
        <v>8</v>
      </c>
      <c r="E12" s="128">
        <v>1376</v>
      </c>
      <c r="F12" s="114">
        <f t="shared" si="0"/>
        <v>1376</v>
      </c>
      <c r="G12" s="14"/>
      <c r="H12" s="114"/>
      <c r="I12" s="15"/>
      <c r="J12" s="83">
        <v>1376</v>
      </c>
    </row>
    <row r="13" spans="2:17" x14ac:dyDescent="0.25">
      <c r="B13" s="73">
        <v>43312</v>
      </c>
      <c r="C13" s="74">
        <v>4380</v>
      </c>
      <c r="D13" s="75" t="s">
        <v>8</v>
      </c>
      <c r="E13" s="128">
        <v>16536</v>
      </c>
      <c r="F13" s="114"/>
      <c r="G13" s="14"/>
      <c r="H13" s="128">
        <v>16536</v>
      </c>
      <c r="I13" s="15" t="s">
        <v>60</v>
      </c>
      <c r="Q13" s="42"/>
    </row>
    <row r="14" spans="2:17" x14ac:dyDescent="0.25">
      <c r="B14" s="73">
        <v>43312</v>
      </c>
      <c r="C14" s="74">
        <v>4379</v>
      </c>
      <c r="D14" s="75" t="s">
        <v>26</v>
      </c>
      <c r="E14" s="128">
        <v>4664.6099999999997</v>
      </c>
      <c r="F14" s="114"/>
      <c r="G14" s="15"/>
      <c r="H14" s="128">
        <v>4664.6099999999997</v>
      </c>
      <c r="I14" s="15" t="s">
        <v>195</v>
      </c>
    </row>
    <row r="15" spans="2:17" x14ac:dyDescent="0.25">
      <c r="B15" s="73">
        <v>43312</v>
      </c>
      <c r="C15" s="74">
        <v>4378</v>
      </c>
      <c r="D15" s="75" t="s">
        <v>11</v>
      </c>
      <c r="E15" s="128">
        <v>80</v>
      </c>
      <c r="F15" s="114"/>
      <c r="G15" s="15"/>
      <c r="H15" s="128">
        <v>80</v>
      </c>
      <c r="I15" s="15" t="s">
        <v>64</v>
      </c>
    </row>
    <row r="16" spans="2:17" x14ac:dyDescent="0.25">
      <c r="B16" s="73">
        <v>43312</v>
      </c>
      <c r="C16" s="74">
        <v>4377</v>
      </c>
      <c r="D16" s="75" t="s">
        <v>13</v>
      </c>
      <c r="E16" s="128">
        <v>280</v>
      </c>
      <c r="F16" s="114"/>
      <c r="G16" s="15"/>
      <c r="H16" s="128">
        <v>280</v>
      </c>
      <c r="I16" s="15" t="s">
        <v>66</v>
      </c>
    </row>
    <row r="17" spans="2:16" x14ac:dyDescent="0.25">
      <c r="B17" s="73">
        <v>43312</v>
      </c>
      <c r="C17" s="74">
        <v>4376</v>
      </c>
      <c r="D17" s="75" t="s">
        <v>12</v>
      </c>
      <c r="E17" s="128">
        <v>940</v>
      </c>
      <c r="F17" s="114"/>
      <c r="G17" s="15"/>
      <c r="H17" s="128">
        <v>940</v>
      </c>
      <c r="I17" s="15" t="s">
        <v>160</v>
      </c>
    </row>
    <row r="18" spans="2:16" x14ac:dyDescent="0.25">
      <c r="B18" s="73">
        <v>43312</v>
      </c>
      <c r="C18" s="74">
        <v>4375</v>
      </c>
      <c r="D18" s="75" t="s">
        <v>22</v>
      </c>
      <c r="E18" s="128">
        <v>8635.1</v>
      </c>
      <c r="F18" s="128">
        <v>8635.1</v>
      </c>
      <c r="G18" s="14"/>
      <c r="H18" s="114"/>
      <c r="I18" s="15"/>
    </row>
    <row r="19" spans="2:16" x14ac:dyDescent="0.25">
      <c r="B19" s="73">
        <v>43311</v>
      </c>
      <c r="C19" s="74">
        <v>4374</v>
      </c>
      <c r="D19" s="75" t="s">
        <v>17</v>
      </c>
      <c r="E19" s="128">
        <v>108</v>
      </c>
      <c r="F19" s="114"/>
      <c r="G19" s="15"/>
      <c r="H19" s="128">
        <v>108</v>
      </c>
      <c r="I19" s="15" t="s">
        <v>70</v>
      </c>
    </row>
    <row r="20" spans="2:16" x14ac:dyDescent="0.25">
      <c r="B20" s="73">
        <v>43311</v>
      </c>
      <c r="C20" s="74">
        <v>4373</v>
      </c>
      <c r="D20" s="75" t="s">
        <v>16</v>
      </c>
      <c r="E20" s="128">
        <v>180</v>
      </c>
      <c r="F20" s="114"/>
      <c r="G20" s="14"/>
      <c r="H20" s="128">
        <v>180</v>
      </c>
      <c r="I20" s="15" t="s">
        <v>69</v>
      </c>
    </row>
    <row r="21" spans="2:16" x14ac:dyDescent="0.25">
      <c r="B21" s="73">
        <v>43311</v>
      </c>
      <c r="C21" s="74">
        <v>4372</v>
      </c>
      <c r="D21" s="75" t="s">
        <v>14</v>
      </c>
      <c r="E21" s="128">
        <v>401</v>
      </c>
      <c r="F21" s="114"/>
      <c r="G21" s="15"/>
      <c r="H21" s="128">
        <v>401</v>
      </c>
      <c r="I21" s="15" t="s">
        <v>67</v>
      </c>
    </row>
    <row r="22" spans="2:16" x14ac:dyDescent="0.25">
      <c r="B22" s="73">
        <v>43311</v>
      </c>
      <c r="C22" s="74">
        <v>4371</v>
      </c>
      <c r="D22" s="75" t="s">
        <v>18</v>
      </c>
      <c r="E22" s="128">
        <v>400</v>
      </c>
      <c r="F22" s="114"/>
      <c r="G22" s="14"/>
      <c r="H22" s="128">
        <v>400</v>
      </c>
      <c r="I22" s="15" t="s">
        <v>71</v>
      </c>
    </row>
    <row r="23" spans="2:16" x14ac:dyDescent="0.25">
      <c r="B23" s="73">
        <v>43311</v>
      </c>
      <c r="C23" s="74">
        <v>4370</v>
      </c>
      <c r="D23" s="75" t="s">
        <v>9</v>
      </c>
      <c r="E23" s="128">
        <v>12000</v>
      </c>
      <c r="F23" s="128">
        <v>12000</v>
      </c>
      <c r="G23" s="15"/>
      <c r="H23" s="114"/>
      <c r="I23" s="15"/>
    </row>
    <row r="24" spans="2:16" x14ac:dyDescent="0.25">
      <c r="B24" s="73">
        <v>43311</v>
      </c>
      <c r="C24" s="74">
        <v>4369</v>
      </c>
      <c r="D24" s="75" t="s">
        <v>10</v>
      </c>
      <c r="E24" s="128">
        <v>1109.5</v>
      </c>
      <c r="F24" s="114"/>
      <c r="G24" s="15"/>
      <c r="H24" s="128">
        <v>1109.5</v>
      </c>
      <c r="I24" s="15" t="s">
        <v>63</v>
      </c>
    </row>
    <row r="25" spans="2:16" x14ac:dyDescent="0.25">
      <c r="B25" s="73">
        <v>43311</v>
      </c>
      <c r="C25" s="74">
        <v>4368</v>
      </c>
      <c r="D25" s="75" t="s">
        <v>10</v>
      </c>
      <c r="E25" s="128">
        <v>1218</v>
      </c>
      <c r="F25" s="114"/>
      <c r="G25" s="15"/>
      <c r="H25" s="128">
        <v>1218</v>
      </c>
      <c r="I25" s="15" t="s">
        <v>63</v>
      </c>
    </row>
    <row r="26" spans="2:16" x14ac:dyDescent="0.25">
      <c r="B26" s="73">
        <v>43311</v>
      </c>
      <c r="C26" s="74">
        <v>4367</v>
      </c>
      <c r="D26" s="75" t="s">
        <v>8</v>
      </c>
      <c r="E26" s="128">
        <v>1104.17</v>
      </c>
      <c r="F26" s="114"/>
      <c r="G26" s="14"/>
      <c r="H26" s="128">
        <v>1104.17</v>
      </c>
      <c r="I26" s="15" t="s">
        <v>196</v>
      </c>
    </row>
    <row r="27" spans="2:16" x14ac:dyDescent="0.25">
      <c r="B27" s="73">
        <v>43311</v>
      </c>
      <c r="C27" s="74">
        <v>4366</v>
      </c>
      <c r="D27" s="75" t="s">
        <v>8</v>
      </c>
      <c r="E27" s="128">
        <v>503.5</v>
      </c>
      <c r="F27" s="114"/>
      <c r="G27" s="15"/>
      <c r="H27" s="128">
        <v>503.5</v>
      </c>
      <c r="I27" s="15" t="s">
        <v>197</v>
      </c>
    </row>
    <row r="28" spans="2:16" x14ac:dyDescent="0.25">
      <c r="B28" s="73">
        <v>43311</v>
      </c>
      <c r="C28" s="74">
        <v>4365</v>
      </c>
      <c r="D28" s="75" t="s">
        <v>8</v>
      </c>
      <c r="E28" s="128">
        <v>3040</v>
      </c>
      <c r="F28" s="114">
        <v>3040</v>
      </c>
      <c r="G28" s="15"/>
      <c r="H28" s="114"/>
      <c r="I28" s="15"/>
      <c r="J28" s="83">
        <v>3040</v>
      </c>
    </row>
    <row r="29" spans="2:16" x14ac:dyDescent="0.25">
      <c r="B29" s="73">
        <v>43308</v>
      </c>
      <c r="C29" s="74">
        <v>4364</v>
      </c>
      <c r="D29" s="75" t="s">
        <v>8</v>
      </c>
      <c r="E29" s="128">
        <v>2500</v>
      </c>
      <c r="F29" s="114"/>
      <c r="G29" s="14"/>
      <c r="H29" s="128">
        <v>2500</v>
      </c>
      <c r="I29" s="15" t="s">
        <v>198</v>
      </c>
    </row>
    <row r="30" spans="2:16" x14ac:dyDescent="0.25">
      <c r="B30" s="73">
        <v>43308</v>
      </c>
      <c r="C30" s="74">
        <v>4363</v>
      </c>
      <c r="D30" s="75" t="s">
        <v>8</v>
      </c>
      <c r="E30" s="128">
        <v>828.48</v>
      </c>
      <c r="F30" s="114"/>
      <c r="G30" s="14"/>
      <c r="H30" s="128">
        <v>828.48</v>
      </c>
      <c r="I30" s="29" t="s">
        <v>199</v>
      </c>
      <c r="J30" s="84"/>
      <c r="K30" s="84"/>
      <c r="L30" s="81"/>
      <c r="M30" s="42"/>
      <c r="N30" s="81"/>
      <c r="O30" s="81"/>
      <c r="P30" s="5"/>
    </row>
    <row r="31" spans="2:16" x14ac:dyDescent="0.25">
      <c r="B31" s="73">
        <v>43307</v>
      </c>
      <c r="C31" s="74">
        <v>4362</v>
      </c>
      <c r="D31" s="75" t="s">
        <v>10</v>
      </c>
      <c r="E31" s="128">
        <v>720</v>
      </c>
      <c r="F31" s="114"/>
      <c r="G31" s="15"/>
      <c r="H31" s="128">
        <v>720</v>
      </c>
      <c r="I31" s="29" t="s">
        <v>63</v>
      </c>
      <c r="J31" s="85"/>
      <c r="K31" s="84"/>
      <c r="L31" s="81"/>
      <c r="M31" s="81"/>
      <c r="N31" s="81"/>
      <c r="O31" s="81"/>
      <c r="P31" s="5"/>
    </row>
    <row r="32" spans="2:16" x14ac:dyDescent="0.25">
      <c r="B32" s="73">
        <v>43307</v>
      </c>
      <c r="C32" s="74">
        <v>4361</v>
      </c>
      <c r="D32" s="75" t="s">
        <v>10</v>
      </c>
      <c r="E32" s="128">
        <v>476</v>
      </c>
      <c r="F32" s="114"/>
      <c r="G32" s="14"/>
      <c r="H32" s="128">
        <v>476</v>
      </c>
      <c r="I32" s="29" t="s">
        <v>63</v>
      </c>
      <c r="J32" s="84"/>
      <c r="K32" s="84"/>
      <c r="L32" s="81"/>
      <c r="M32" s="81"/>
      <c r="N32" s="81"/>
      <c r="O32" s="81"/>
      <c r="P32" s="42"/>
    </row>
    <row r="33" spans="2:17" x14ac:dyDescent="0.25">
      <c r="B33" s="73">
        <v>43307</v>
      </c>
      <c r="C33" s="74">
        <v>4360</v>
      </c>
      <c r="D33" s="75" t="s">
        <v>8</v>
      </c>
      <c r="E33" s="128">
        <v>10235.209999999999</v>
      </c>
      <c r="F33" s="114"/>
      <c r="G33" s="14"/>
      <c r="H33" s="128">
        <v>10235.209999999999</v>
      </c>
      <c r="I33" s="29" t="s">
        <v>166</v>
      </c>
      <c r="J33" s="84"/>
      <c r="K33" s="84"/>
      <c r="L33" s="81"/>
      <c r="M33" s="81"/>
      <c r="N33" s="81"/>
      <c r="O33" s="81"/>
      <c r="P33" s="42"/>
    </row>
    <row r="34" spans="2:17" x14ac:dyDescent="0.25">
      <c r="B34" s="73">
        <v>43306</v>
      </c>
      <c r="C34" s="74">
        <v>4358</v>
      </c>
      <c r="D34" s="75" t="s">
        <v>10</v>
      </c>
      <c r="E34" s="128">
        <v>1085</v>
      </c>
      <c r="F34" s="114"/>
      <c r="G34" s="15"/>
      <c r="H34" s="128">
        <v>1085</v>
      </c>
      <c r="I34" s="78" t="s">
        <v>63</v>
      </c>
      <c r="J34" s="82"/>
      <c r="K34" s="84"/>
      <c r="L34" s="81"/>
      <c r="M34" s="81"/>
      <c r="N34" s="81"/>
      <c r="O34" s="81"/>
      <c r="P34" s="5"/>
    </row>
    <row r="35" spans="2:17" x14ac:dyDescent="0.25">
      <c r="B35" s="73">
        <v>43304</v>
      </c>
      <c r="C35" s="74">
        <v>4357</v>
      </c>
      <c r="D35" s="75" t="s">
        <v>200</v>
      </c>
      <c r="E35" s="128">
        <v>2019716.95</v>
      </c>
      <c r="F35" s="114">
        <v>2019716.95</v>
      </c>
      <c r="G35" s="14"/>
      <c r="H35" s="114"/>
      <c r="I35" s="29"/>
      <c r="J35" s="84"/>
      <c r="K35" s="84"/>
      <c r="M35" s="81"/>
      <c r="N35" s="81"/>
      <c r="O35" s="81"/>
      <c r="P35" s="82">
        <v>2019716.95</v>
      </c>
    </row>
    <row r="36" spans="2:17" s="57" customFormat="1" x14ac:dyDescent="0.25">
      <c r="B36" s="116">
        <v>43304</v>
      </c>
      <c r="C36" s="117">
        <v>4356</v>
      </c>
      <c r="D36" s="118" t="s">
        <v>218</v>
      </c>
      <c r="E36" s="129">
        <v>0</v>
      </c>
      <c r="F36" s="130"/>
      <c r="G36" s="79"/>
      <c r="H36" s="130"/>
      <c r="I36" s="67"/>
      <c r="J36" s="88"/>
      <c r="K36" s="88"/>
      <c r="L36" s="89"/>
      <c r="M36" s="89"/>
      <c r="N36" s="89"/>
      <c r="O36" s="89"/>
      <c r="P36" s="90"/>
    </row>
    <row r="37" spans="2:17" x14ac:dyDescent="0.25">
      <c r="B37" s="73">
        <v>43304</v>
      </c>
      <c r="C37" s="74">
        <v>4355</v>
      </c>
      <c r="D37" s="75" t="s">
        <v>8</v>
      </c>
      <c r="E37" s="128">
        <v>3280</v>
      </c>
      <c r="F37" s="114">
        <v>3280</v>
      </c>
      <c r="G37" s="14"/>
      <c r="H37" s="114"/>
      <c r="I37" s="29"/>
      <c r="J37" s="91">
        <v>3280</v>
      </c>
      <c r="K37" s="84"/>
      <c r="L37" s="81"/>
      <c r="M37" s="81"/>
      <c r="N37" s="81"/>
      <c r="O37" s="81"/>
      <c r="P37" s="5"/>
    </row>
    <row r="38" spans="2:17" x14ac:dyDescent="0.25">
      <c r="B38" s="73">
        <v>43301</v>
      </c>
      <c r="C38" s="74">
        <v>4354</v>
      </c>
      <c r="D38" s="75" t="s">
        <v>8</v>
      </c>
      <c r="E38" s="128">
        <v>5097.5</v>
      </c>
      <c r="F38" s="114">
        <v>5097.5</v>
      </c>
      <c r="G38" s="14"/>
      <c r="H38" s="114"/>
      <c r="I38" s="15"/>
      <c r="J38" s="84">
        <f>3488+1152</f>
        <v>4640</v>
      </c>
      <c r="K38" s="84">
        <v>457.5</v>
      </c>
      <c r="L38" s="81"/>
      <c r="M38" s="81"/>
      <c r="N38" s="81"/>
      <c r="O38" s="81"/>
      <c r="P38" s="5"/>
      <c r="Q38" s="42"/>
    </row>
    <row r="39" spans="2:17" x14ac:dyDescent="0.25">
      <c r="B39" s="73">
        <v>43301</v>
      </c>
      <c r="C39" s="74">
        <v>4353</v>
      </c>
      <c r="D39" s="75" t="s">
        <v>201</v>
      </c>
      <c r="E39" s="128">
        <v>2320</v>
      </c>
      <c r="F39" s="114"/>
      <c r="G39" s="14"/>
      <c r="H39" s="128">
        <v>2320</v>
      </c>
      <c r="I39" s="29" t="s">
        <v>202</v>
      </c>
      <c r="J39" s="84"/>
      <c r="K39" s="84"/>
      <c r="L39" s="81"/>
      <c r="M39" s="81"/>
      <c r="N39" s="81"/>
      <c r="O39" s="81"/>
      <c r="P39" s="5"/>
    </row>
    <row r="40" spans="2:17" x14ac:dyDescent="0.25">
      <c r="B40" s="73">
        <v>43301</v>
      </c>
      <c r="C40" s="74">
        <v>4352</v>
      </c>
      <c r="D40" s="75" t="s">
        <v>203</v>
      </c>
      <c r="E40" s="128">
        <v>3150</v>
      </c>
      <c r="F40" s="114"/>
      <c r="G40" s="14"/>
      <c r="H40" s="128">
        <v>3150</v>
      </c>
      <c r="I40" s="29" t="s">
        <v>204</v>
      </c>
      <c r="J40" s="84"/>
      <c r="K40" s="84"/>
      <c r="L40" s="81"/>
      <c r="M40" s="81"/>
      <c r="N40" s="81"/>
      <c r="O40" s="81"/>
      <c r="P40" s="5"/>
      <c r="Q40" s="42"/>
    </row>
    <row r="41" spans="2:17" x14ac:dyDescent="0.25">
      <c r="B41" s="73">
        <v>43300</v>
      </c>
      <c r="C41" s="74">
        <v>4351</v>
      </c>
      <c r="D41" s="75" t="s">
        <v>8</v>
      </c>
      <c r="E41" s="128">
        <v>590.04</v>
      </c>
      <c r="F41" s="114"/>
      <c r="G41" s="14"/>
      <c r="H41" s="128">
        <v>590.04</v>
      </c>
      <c r="I41" s="29" t="s">
        <v>97</v>
      </c>
      <c r="J41" s="84"/>
      <c r="K41" s="84"/>
      <c r="L41" s="81"/>
      <c r="M41" s="81"/>
      <c r="N41" s="81"/>
      <c r="O41" s="81"/>
      <c r="P41" s="5"/>
    </row>
    <row r="42" spans="2:17" x14ac:dyDescent="0.25">
      <c r="B42" s="73">
        <v>43300</v>
      </c>
      <c r="C42" s="74">
        <v>4350</v>
      </c>
      <c r="D42" s="75" t="s">
        <v>10</v>
      </c>
      <c r="E42" s="128">
        <v>1186</v>
      </c>
      <c r="F42" s="114"/>
      <c r="G42" s="15"/>
      <c r="H42" s="128">
        <v>1186</v>
      </c>
      <c r="I42" s="29" t="s">
        <v>63</v>
      </c>
      <c r="J42" s="84"/>
      <c r="K42" s="84"/>
      <c r="L42" s="81"/>
      <c r="M42" s="81"/>
      <c r="N42" s="81"/>
      <c r="O42" s="81"/>
      <c r="P42" s="5"/>
    </row>
    <row r="43" spans="2:17" x14ac:dyDescent="0.25">
      <c r="B43" s="73">
        <v>43300</v>
      </c>
      <c r="C43" s="74">
        <v>4349</v>
      </c>
      <c r="D43" s="75" t="s">
        <v>10</v>
      </c>
      <c r="E43" s="128">
        <v>1332.5</v>
      </c>
      <c r="F43" s="114"/>
      <c r="G43" s="14"/>
      <c r="H43" s="128">
        <v>1332.5</v>
      </c>
      <c r="I43" s="29" t="s">
        <v>63</v>
      </c>
      <c r="J43" s="85"/>
      <c r="K43" s="84"/>
      <c r="L43" s="81"/>
      <c r="M43" s="81"/>
      <c r="N43" s="81"/>
      <c r="O43" s="81"/>
      <c r="P43" s="5"/>
    </row>
    <row r="44" spans="2:17" s="57" customFormat="1" x14ac:dyDescent="0.25">
      <c r="B44" s="73">
        <v>43300</v>
      </c>
      <c r="C44" s="74">
        <v>4348</v>
      </c>
      <c r="D44" s="75" t="s">
        <v>205</v>
      </c>
      <c r="E44" s="128">
        <v>30000</v>
      </c>
      <c r="F44" s="128">
        <v>30000</v>
      </c>
      <c r="G44" s="14"/>
      <c r="H44" s="114"/>
      <c r="I44" s="77"/>
      <c r="J44" s="88"/>
      <c r="K44" s="88"/>
      <c r="L44" s="89"/>
      <c r="M44" s="89"/>
      <c r="N44" s="89"/>
      <c r="O44" s="87"/>
      <c r="P44" s="90"/>
    </row>
    <row r="45" spans="2:17" x14ac:dyDescent="0.25">
      <c r="B45" s="73">
        <v>43299</v>
      </c>
      <c r="C45" s="74">
        <v>4347</v>
      </c>
      <c r="D45" s="75" t="s">
        <v>8</v>
      </c>
      <c r="E45" s="128">
        <v>480</v>
      </c>
      <c r="F45" s="114"/>
      <c r="G45" s="15"/>
      <c r="H45" s="128">
        <v>480</v>
      </c>
      <c r="I45" s="29" t="s">
        <v>206</v>
      </c>
      <c r="J45" s="84"/>
      <c r="K45" s="84"/>
      <c r="L45" s="81"/>
      <c r="M45" s="81"/>
      <c r="N45" s="81"/>
      <c r="O45" s="81"/>
      <c r="P45" s="5"/>
    </row>
    <row r="46" spans="2:17" x14ac:dyDescent="0.25">
      <c r="B46" s="73">
        <v>43299</v>
      </c>
      <c r="C46" s="74">
        <v>4346</v>
      </c>
      <c r="D46" s="75" t="s">
        <v>8</v>
      </c>
      <c r="E46" s="128">
        <v>1800</v>
      </c>
      <c r="F46" s="114"/>
      <c r="G46" s="14"/>
      <c r="H46" s="128">
        <v>1800</v>
      </c>
      <c r="I46" s="29" t="s">
        <v>207</v>
      </c>
      <c r="J46" s="84"/>
      <c r="K46" s="84"/>
      <c r="L46" s="81"/>
      <c r="M46" s="81"/>
      <c r="N46" s="81"/>
      <c r="O46" s="42"/>
      <c r="P46" s="5"/>
    </row>
    <row r="47" spans="2:17" s="57" customFormat="1" x14ac:dyDescent="0.25">
      <c r="B47" s="73">
        <v>43298</v>
      </c>
      <c r="C47" s="74">
        <v>4345</v>
      </c>
      <c r="D47" s="75" t="s">
        <v>200</v>
      </c>
      <c r="E47" s="128">
        <v>1270740</v>
      </c>
      <c r="F47" s="137">
        <v>1270740</v>
      </c>
      <c r="G47" s="14"/>
      <c r="H47" s="130"/>
      <c r="I47" s="67"/>
      <c r="J47" s="85"/>
      <c r="Q47" s="82">
        <v>1270740</v>
      </c>
    </row>
    <row r="48" spans="2:17" s="57" customFormat="1" x14ac:dyDescent="0.25">
      <c r="B48" s="73">
        <v>43298</v>
      </c>
      <c r="C48" s="74">
        <v>4344</v>
      </c>
      <c r="D48" s="75" t="s">
        <v>200</v>
      </c>
      <c r="E48" s="128">
        <v>1882720</v>
      </c>
      <c r="F48" s="137">
        <v>1882720</v>
      </c>
      <c r="G48" s="14"/>
      <c r="H48" s="130"/>
      <c r="I48" s="67"/>
      <c r="O48" s="42"/>
      <c r="Q48" s="82">
        <v>1882720</v>
      </c>
    </row>
    <row r="49" spans="2:16" s="57" customFormat="1" x14ac:dyDescent="0.25">
      <c r="B49" s="116">
        <v>43298</v>
      </c>
      <c r="C49" s="119">
        <v>4343</v>
      </c>
      <c r="D49" s="120" t="s">
        <v>218</v>
      </c>
      <c r="E49" s="131">
        <v>0</v>
      </c>
      <c r="F49" s="131"/>
      <c r="G49" s="121"/>
      <c r="H49" s="131"/>
      <c r="I49" s="122"/>
    </row>
    <row r="50" spans="2:16" s="57" customFormat="1" x14ac:dyDescent="0.25">
      <c r="B50" s="116">
        <v>43298</v>
      </c>
      <c r="C50" s="119">
        <v>4342</v>
      </c>
      <c r="D50" s="120" t="s">
        <v>218</v>
      </c>
      <c r="E50" s="131">
        <v>0</v>
      </c>
      <c r="F50" s="131"/>
      <c r="G50" s="122"/>
      <c r="H50" s="131"/>
      <c r="I50" s="122"/>
    </row>
    <row r="51" spans="2:16" x14ac:dyDescent="0.25">
      <c r="B51" s="116">
        <v>43297</v>
      </c>
      <c r="C51" s="119">
        <v>4341</v>
      </c>
      <c r="D51" s="120" t="s">
        <v>8</v>
      </c>
      <c r="E51" s="131">
        <v>400</v>
      </c>
      <c r="F51" s="131"/>
      <c r="G51" s="122"/>
      <c r="H51" s="131">
        <v>400</v>
      </c>
      <c r="I51" s="122" t="s">
        <v>208</v>
      </c>
    </row>
    <row r="52" spans="2:16" s="57" customFormat="1" x14ac:dyDescent="0.25">
      <c r="B52" s="116">
        <v>43294</v>
      </c>
      <c r="C52" s="119">
        <v>4340</v>
      </c>
      <c r="D52" s="120" t="s">
        <v>218</v>
      </c>
      <c r="E52" s="131">
        <v>0</v>
      </c>
      <c r="F52" s="131"/>
      <c r="G52" s="122"/>
      <c r="H52" s="131"/>
      <c r="I52" s="122"/>
    </row>
    <row r="53" spans="2:16" x14ac:dyDescent="0.25">
      <c r="B53" s="116">
        <v>43294</v>
      </c>
      <c r="C53" s="119">
        <v>4339</v>
      </c>
      <c r="D53" s="120" t="s">
        <v>23</v>
      </c>
      <c r="E53" s="131">
        <v>3012.48</v>
      </c>
      <c r="F53" s="131"/>
      <c r="G53" s="121"/>
      <c r="H53" s="131">
        <v>3012.48</v>
      </c>
      <c r="I53" s="122" t="s">
        <v>209</v>
      </c>
    </row>
    <row r="54" spans="2:16" s="57" customFormat="1" x14ac:dyDescent="0.25">
      <c r="B54" s="116">
        <v>43293</v>
      </c>
      <c r="C54" s="119">
        <v>4338</v>
      </c>
      <c r="D54" s="120" t="s">
        <v>8</v>
      </c>
      <c r="E54" s="131">
        <v>80</v>
      </c>
      <c r="F54" s="131">
        <v>80</v>
      </c>
      <c r="G54" s="121"/>
      <c r="H54" s="131"/>
      <c r="I54" s="122"/>
    </row>
    <row r="55" spans="2:16" s="57" customFormat="1" x14ac:dyDescent="0.25">
      <c r="B55" s="116">
        <v>43293</v>
      </c>
      <c r="C55" s="119">
        <v>4337</v>
      </c>
      <c r="D55" s="120" t="s">
        <v>8</v>
      </c>
      <c r="E55" s="131">
        <v>0</v>
      </c>
      <c r="F55" s="131"/>
      <c r="G55" s="122"/>
      <c r="H55" s="131"/>
      <c r="I55" s="122"/>
      <c r="M55" s="92">
        <v>0</v>
      </c>
    </row>
    <row r="56" spans="2:16" s="57" customFormat="1" x14ac:dyDescent="0.25">
      <c r="B56" s="116">
        <v>43293</v>
      </c>
      <c r="C56" s="119">
        <v>4336</v>
      </c>
      <c r="D56" s="120" t="s">
        <v>8</v>
      </c>
      <c r="E56" s="131">
        <v>0</v>
      </c>
      <c r="F56" s="131"/>
      <c r="G56" s="122"/>
      <c r="H56" s="131"/>
      <c r="I56" s="122"/>
      <c r="J56" s="86">
        <v>0</v>
      </c>
    </row>
    <row r="57" spans="2:16" x14ac:dyDescent="0.25">
      <c r="B57" s="116">
        <v>43292</v>
      </c>
      <c r="C57" s="119">
        <v>4335</v>
      </c>
      <c r="D57" s="120" t="s">
        <v>8</v>
      </c>
      <c r="E57" s="131">
        <v>3536</v>
      </c>
      <c r="F57" s="131">
        <v>3560</v>
      </c>
      <c r="G57" s="121"/>
      <c r="H57" s="131"/>
      <c r="I57" s="122"/>
      <c r="J57" s="93">
        <v>3536</v>
      </c>
    </row>
    <row r="58" spans="2:16" x14ac:dyDescent="0.25">
      <c r="B58" s="73">
        <v>43292</v>
      </c>
      <c r="C58" s="119">
        <v>4334</v>
      </c>
      <c r="D58" s="120" t="s">
        <v>8</v>
      </c>
      <c r="E58" s="131">
        <v>80</v>
      </c>
      <c r="F58" s="131">
        <v>80</v>
      </c>
      <c r="G58" s="121"/>
      <c r="H58" s="131"/>
      <c r="I58" s="122"/>
      <c r="P58" s="42"/>
    </row>
    <row r="59" spans="2:16" x14ac:dyDescent="0.25">
      <c r="B59" s="73">
        <v>43291</v>
      </c>
      <c r="C59" s="119">
        <v>4333</v>
      </c>
      <c r="D59" s="120" t="s">
        <v>10</v>
      </c>
      <c r="E59" s="131">
        <v>913</v>
      </c>
      <c r="F59" s="131"/>
      <c r="G59" s="121"/>
      <c r="H59" s="131">
        <v>913</v>
      </c>
      <c r="I59" s="122" t="s">
        <v>63</v>
      </c>
    </row>
    <row r="60" spans="2:16" x14ac:dyDescent="0.25">
      <c r="B60" s="73">
        <v>43291</v>
      </c>
      <c r="C60" s="119">
        <v>4332</v>
      </c>
      <c r="D60" s="120" t="s">
        <v>10</v>
      </c>
      <c r="E60" s="131">
        <v>807</v>
      </c>
      <c r="F60" s="131"/>
      <c r="G60" s="121"/>
      <c r="H60" s="131">
        <v>807</v>
      </c>
      <c r="I60" s="122" t="s">
        <v>63</v>
      </c>
    </row>
    <row r="61" spans="2:16" x14ac:dyDescent="0.25">
      <c r="B61" s="73">
        <v>43291</v>
      </c>
      <c r="C61" s="119">
        <v>4331</v>
      </c>
      <c r="D61" s="120" t="s">
        <v>10</v>
      </c>
      <c r="E61" s="131">
        <v>481</v>
      </c>
      <c r="F61" s="131"/>
      <c r="G61" s="121"/>
      <c r="H61" s="131">
        <v>481</v>
      </c>
      <c r="I61" s="122" t="s">
        <v>63</v>
      </c>
    </row>
    <row r="62" spans="2:16" x14ac:dyDescent="0.25">
      <c r="B62" s="73">
        <v>43291</v>
      </c>
      <c r="C62" s="119">
        <v>4330</v>
      </c>
      <c r="D62" s="120" t="s">
        <v>10</v>
      </c>
      <c r="E62" s="131">
        <v>572.5</v>
      </c>
      <c r="F62" s="131"/>
      <c r="G62" s="122"/>
      <c r="H62" s="131">
        <v>572.5</v>
      </c>
      <c r="I62" s="122" t="s">
        <v>63</v>
      </c>
    </row>
    <row r="63" spans="2:16" x14ac:dyDescent="0.25">
      <c r="B63" s="73">
        <v>43291</v>
      </c>
      <c r="C63" s="119">
        <v>4329</v>
      </c>
      <c r="D63" s="120" t="s">
        <v>10</v>
      </c>
      <c r="E63" s="131">
        <v>94</v>
      </c>
      <c r="F63" s="131"/>
      <c r="G63" s="121"/>
      <c r="H63" s="131">
        <v>94</v>
      </c>
      <c r="I63" s="122" t="s">
        <v>63</v>
      </c>
    </row>
    <row r="64" spans="2:16" x14ac:dyDescent="0.25">
      <c r="B64" s="73">
        <v>43291</v>
      </c>
      <c r="C64" s="119">
        <v>4328</v>
      </c>
      <c r="D64" s="120" t="s">
        <v>10</v>
      </c>
      <c r="E64" s="131">
        <v>1164.5</v>
      </c>
      <c r="F64" s="131"/>
      <c r="G64" s="121"/>
      <c r="H64" s="131">
        <v>1164.5</v>
      </c>
      <c r="I64" s="122" t="s">
        <v>63</v>
      </c>
    </row>
    <row r="65" spans="2:15" x14ac:dyDescent="0.25">
      <c r="B65" s="73">
        <v>43291</v>
      </c>
      <c r="C65" s="119">
        <v>4327</v>
      </c>
      <c r="D65" s="120" t="s">
        <v>25</v>
      </c>
      <c r="E65" s="131">
        <v>3600</v>
      </c>
      <c r="F65" s="131">
        <v>3600</v>
      </c>
      <c r="G65" s="122"/>
      <c r="H65" s="131"/>
      <c r="I65" s="122"/>
    </row>
    <row r="66" spans="2:15" s="57" customFormat="1" x14ac:dyDescent="0.25">
      <c r="B66" s="123">
        <v>43291</v>
      </c>
      <c r="C66" s="119">
        <v>4326</v>
      </c>
      <c r="D66" s="120" t="s">
        <v>218</v>
      </c>
      <c r="E66" s="131">
        <v>0</v>
      </c>
      <c r="F66" s="131"/>
      <c r="G66" s="121"/>
      <c r="H66" s="131"/>
      <c r="I66" s="122"/>
      <c r="J66" s="57">
        <v>0</v>
      </c>
      <c r="M66" s="57">
        <v>0</v>
      </c>
    </row>
    <row r="67" spans="2:15" s="57" customFormat="1" x14ac:dyDescent="0.25">
      <c r="B67" s="123">
        <v>43291</v>
      </c>
      <c r="C67" s="119">
        <v>4325</v>
      </c>
      <c r="D67" s="120" t="s">
        <v>218</v>
      </c>
      <c r="E67" s="131">
        <v>0</v>
      </c>
      <c r="F67" s="131"/>
      <c r="G67" s="121"/>
      <c r="H67" s="131"/>
      <c r="I67" s="122"/>
      <c r="J67" s="86">
        <v>0</v>
      </c>
    </row>
    <row r="68" spans="2:15" x14ac:dyDescent="0.25">
      <c r="B68" s="123">
        <v>43287</v>
      </c>
      <c r="C68" s="119">
        <v>4323</v>
      </c>
      <c r="D68" s="120" t="s">
        <v>135</v>
      </c>
      <c r="E68" s="131">
        <v>5600</v>
      </c>
      <c r="F68" s="131"/>
      <c r="G68" s="121"/>
      <c r="H68" s="131">
        <v>5600</v>
      </c>
      <c r="I68" s="122" t="s">
        <v>136</v>
      </c>
    </row>
    <row r="69" spans="2:15" x14ac:dyDescent="0.25">
      <c r="B69" s="123">
        <v>43287</v>
      </c>
      <c r="C69" s="119">
        <v>4322</v>
      </c>
      <c r="D69" s="120" t="s">
        <v>47</v>
      </c>
      <c r="E69" s="131">
        <v>500</v>
      </c>
      <c r="F69" s="131">
        <v>500</v>
      </c>
      <c r="G69" s="122"/>
      <c r="H69" s="131"/>
      <c r="I69" s="122"/>
    </row>
    <row r="70" spans="2:15" x14ac:dyDescent="0.25">
      <c r="B70" s="123">
        <v>43287</v>
      </c>
      <c r="C70" s="119">
        <v>4321</v>
      </c>
      <c r="D70" s="120" t="s">
        <v>50</v>
      </c>
      <c r="E70" s="131">
        <v>6000</v>
      </c>
      <c r="F70" s="131">
        <v>6000</v>
      </c>
      <c r="G70" s="122"/>
      <c r="H70" s="131"/>
      <c r="I70" s="122"/>
    </row>
    <row r="71" spans="2:15" x14ac:dyDescent="0.25">
      <c r="B71" s="123">
        <v>43287</v>
      </c>
      <c r="C71" s="119">
        <v>4320</v>
      </c>
      <c r="D71" s="120" t="s">
        <v>51</v>
      </c>
      <c r="E71" s="131">
        <v>500</v>
      </c>
      <c r="F71" s="131">
        <v>500</v>
      </c>
      <c r="G71" s="121"/>
      <c r="H71" s="131"/>
      <c r="I71" s="122"/>
    </row>
    <row r="72" spans="2:15" x14ac:dyDescent="0.25">
      <c r="B72" s="123">
        <v>43287</v>
      </c>
      <c r="C72" s="119">
        <v>4319</v>
      </c>
      <c r="D72" s="120" t="s">
        <v>53</v>
      </c>
      <c r="E72" s="131">
        <v>1500</v>
      </c>
      <c r="F72" s="131">
        <v>1500</v>
      </c>
      <c r="G72" s="121"/>
      <c r="H72" s="131"/>
      <c r="I72" s="122"/>
    </row>
    <row r="73" spans="2:15" x14ac:dyDescent="0.25">
      <c r="B73" s="123">
        <v>43287</v>
      </c>
      <c r="C73" s="119">
        <v>4318</v>
      </c>
      <c r="D73" s="120" t="s">
        <v>54</v>
      </c>
      <c r="E73" s="131">
        <v>1500</v>
      </c>
      <c r="F73" s="131">
        <v>1500</v>
      </c>
      <c r="G73" s="121"/>
      <c r="H73" s="131"/>
      <c r="I73" s="122"/>
    </row>
    <row r="74" spans="2:15" x14ac:dyDescent="0.25">
      <c r="B74" s="123">
        <v>43287</v>
      </c>
      <c r="C74" s="119">
        <v>4317</v>
      </c>
      <c r="D74" s="120" t="s">
        <v>9</v>
      </c>
      <c r="E74" s="131">
        <v>12000</v>
      </c>
      <c r="F74" s="131">
        <v>12000</v>
      </c>
      <c r="G74" s="122"/>
      <c r="H74" s="131"/>
      <c r="I74" s="122"/>
    </row>
    <row r="75" spans="2:15" x14ac:dyDescent="0.25">
      <c r="B75" s="123">
        <v>43287</v>
      </c>
      <c r="C75" s="119">
        <v>4316</v>
      </c>
      <c r="D75" s="120" t="s">
        <v>55</v>
      </c>
      <c r="E75" s="131">
        <v>500</v>
      </c>
      <c r="F75" s="131">
        <v>500</v>
      </c>
      <c r="G75" s="122"/>
      <c r="H75" s="131"/>
      <c r="I75" s="122"/>
      <c r="N75" s="42"/>
      <c r="O75" s="42"/>
    </row>
    <row r="76" spans="2:15" x14ac:dyDescent="0.25">
      <c r="B76" s="123">
        <v>43287</v>
      </c>
      <c r="C76" s="119">
        <v>4315</v>
      </c>
      <c r="D76" s="120" t="s">
        <v>56</v>
      </c>
      <c r="E76" s="131">
        <v>750</v>
      </c>
      <c r="F76" s="131">
        <v>750</v>
      </c>
      <c r="G76" s="121"/>
      <c r="H76" s="131"/>
      <c r="I76" s="122"/>
    </row>
    <row r="77" spans="2:15" x14ac:dyDescent="0.25">
      <c r="B77" s="123">
        <v>43287</v>
      </c>
      <c r="C77" s="119">
        <v>4314</v>
      </c>
      <c r="D77" s="120" t="s">
        <v>58</v>
      </c>
      <c r="E77" s="131">
        <v>500</v>
      </c>
      <c r="F77" s="131">
        <v>500</v>
      </c>
      <c r="G77" s="122"/>
      <c r="H77" s="131"/>
      <c r="I77" s="122"/>
    </row>
    <row r="78" spans="2:15" x14ac:dyDescent="0.25">
      <c r="B78" s="123">
        <v>43287</v>
      </c>
      <c r="C78" s="119">
        <v>4313</v>
      </c>
      <c r="D78" s="120" t="s">
        <v>59</v>
      </c>
      <c r="E78" s="131">
        <v>1000</v>
      </c>
      <c r="F78" s="131">
        <v>1000</v>
      </c>
      <c r="G78" s="122"/>
      <c r="H78" s="131"/>
      <c r="I78" s="122"/>
    </row>
    <row r="79" spans="2:15" x14ac:dyDescent="0.25">
      <c r="B79" s="123">
        <v>43285</v>
      </c>
      <c r="C79" s="119">
        <v>4312</v>
      </c>
      <c r="D79" s="120" t="s">
        <v>30</v>
      </c>
      <c r="E79" s="131">
        <v>1500</v>
      </c>
      <c r="F79" s="131">
        <v>1500</v>
      </c>
      <c r="G79" s="122"/>
      <c r="H79" s="131"/>
      <c r="I79" s="122"/>
    </row>
    <row r="80" spans="2:15" s="57" customFormat="1" x14ac:dyDescent="0.25">
      <c r="B80" s="123">
        <v>43285</v>
      </c>
      <c r="C80" s="119">
        <v>4311</v>
      </c>
      <c r="D80" s="120" t="s">
        <v>31</v>
      </c>
      <c r="E80" s="131">
        <v>500</v>
      </c>
      <c r="F80" s="131">
        <v>500</v>
      </c>
      <c r="G80" s="122"/>
      <c r="H80" s="131"/>
      <c r="I80" s="122"/>
    </row>
    <row r="81" spans="2:16" x14ac:dyDescent="0.25">
      <c r="B81" s="123">
        <v>43285</v>
      </c>
      <c r="C81" s="119">
        <v>4310</v>
      </c>
      <c r="D81" s="120" t="s">
        <v>19</v>
      </c>
      <c r="E81" s="131">
        <v>1000</v>
      </c>
      <c r="F81" s="131">
        <v>1000</v>
      </c>
      <c r="G81" s="121"/>
      <c r="H81" s="131"/>
      <c r="I81" s="122"/>
    </row>
    <row r="82" spans="2:16" x14ac:dyDescent="0.25">
      <c r="B82" s="73">
        <v>43285</v>
      </c>
      <c r="C82" s="119">
        <v>4309</v>
      </c>
      <c r="D82" s="120" t="s">
        <v>32</v>
      </c>
      <c r="E82" s="131">
        <v>3000</v>
      </c>
      <c r="F82" s="131">
        <v>3000</v>
      </c>
      <c r="G82" s="122"/>
      <c r="H82" s="131"/>
      <c r="I82" s="122"/>
      <c r="J82" s="85"/>
    </row>
    <row r="83" spans="2:16" x14ac:dyDescent="0.25">
      <c r="B83" s="73">
        <v>43285</v>
      </c>
      <c r="C83" s="119">
        <v>4308</v>
      </c>
      <c r="D83" s="120" t="s">
        <v>33</v>
      </c>
      <c r="E83" s="131">
        <v>800</v>
      </c>
      <c r="F83" s="131">
        <v>800</v>
      </c>
      <c r="G83" s="121"/>
      <c r="H83" s="131"/>
      <c r="I83" s="122"/>
    </row>
    <row r="84" spans="2:16" x14ac:dyDescent="0.25">
      <c r="B84" s="73">
        <v>43285</v>
      </c>
      <c r="C84" s="119">
        <v>4307</v>
      </c>
      <c r="D84" s="120" t="s">
        <v>34</v>
      </c>
      <c r="E84" s="131">
        <v>1500</v>
      </c>
      <c r="F84" s="131">
        <v>1500</v>
      </c>
      <c r="G84" s="122"/>
      <c r="H84" s="131"/>
      <c r="I84" s="122"/>
    </row>
    <row r="85" spans="2:16" x14ac:dyDescent="0.25">
      <c r="B85" s="73">
        <v>43285</v>
      </c>
      <c r="C85" s="119">
        <v>4305</v>
      </c>
      <c r="D85" s="120" t="s">
        <v>137</v>
      </c>
      <c r="E85" s="131">
        <v>729</v>
      </c>
      <c r="F85" s="131"/>
      <c r="G85" s="122"/>
      <c r="H85" s="131">
        <v>729</v>
      </c>
      <c r="I85" s="122" t="s">
        <v>138</v>
      </c>
    </row>
    <row r="86" spans="2:16" x14ac:dyDescent="0.25">
      <c r="B86" s="73">
        <v>43285</v>
      </c>
      <c r="C86" s="119">
        <v>4304</v>
      </c>
      <c r="D86" s="120" t="s">
        <v>35</v>
      </c>
      <c r="E86" s="131">
        <v>1000</v>
      </c>
      <c r="F86" s="131">
        <v>1000</v>
      </c>
      <c r="G86" s="122"/>
      <c r="H86" s="131"/>
      <c r="I86" s="122"/>
    </row>
    <row r="87" spans="2:16" x14ac:dyDescent="0.25">
      <c r="B87" s="73">
        <v>43285</v>
      </c>
      <c r="C87" s="119">
        <v>4303</v>
      </c>
      <c r="D87" s="120" t="s">
        <v>36</v>
      </c>
      <c r="E87" s="131">
        <v>750</v>
      </c>
      <c r="F87" s="131">
        <v>750</v>
      </c>
      <c r="G87" s="121"/>
      <c r="H87" s="131"/>
      <c r="I87" s="122"/>
    </row>
    <row r="88" spans="2:16" x14ac:dyDescent="0.25">
      <c r="B88" s="73">
        <v>43285</v>
      </c>
      <c r="C88" s="119">
        <v>4302</v>
      </c>
      <c r="D88" s="120" t="s">
        <v>38</v>
      </c>
      <c r="E88" s="131">
        <v>1000</v>
      </c>
      <c r="F88" s="131">
        <v>1000</v>
      </c>
      <c r="G88" s="121"/>
      <c r="H88" s="131"/>
      <c r="I88" s="122"/>
    </row>
    <row r="89" spans="2:16" s="57" customFormat="1" x14ac:dyDescent="0.25">
      <c r="B89" s="73">
        <v>43285</v>
      </c>
      <c r="C89" s="119">
        <v>4301</v>
      </c>
      <c r="D89" s="120" t="s">
        <v>39</v>
      </c>
      <c r="E89" s="131">
        <v>10000</v>
      </c>
      <c r="F89" s="131">
        <v>10000</v>
      </c>
      <c r="G89" s="121"/>
      <c r="H89" s="131"/>
      <c r="I89" s="122"/>
    </row>
    <row r="90" spans="2:16" x14ac:dyDescent="0.25">
      <c r="B90" s="73">
        <v>43285</v>
      </c>
      <c r="C90" s="119">
        <v>4300</v>
      </c>
      <c r="D90" s="120" t="s">
        <v>40</v>
      </c>
      <c r="E90" s="131">
        <v>4500</v>
      </c>
      <c r="F90" s="131">
        <v>4500</v>
      </c>
      <c r="G90" s="122"/>
      <c r="H90" s="131"/>
      <c r="I90" s="122"/>
      <c r="J90" s="85"/>
    </row>
    <row r="91" spans="2:16" x14ac:dyDescent="0.25">
      <c r="B91" s="124">
        <v>43284</v>
      </c>
      <c r="C91" s="119">
        <v>4299</v>
      </c>
      <c r="D91" s="120" t="s">
        <v>41</v>
      </c>
      <c r="E91" s="131">
        <v>750</v>
      </c>
      <c r="F91" s="131">
        <v>750</v>
      </c>
      <c r="G91" s="122"/>
      <c r="H91" s="131"/>
      <c r="I91" s="122"/>
      <c r="M91" s="42"/>
    </row>
    <row r="92" spans="2:16" x14ac:dyDescent="0.25">
      <c r="B92" s="124">
        <v>43284</v>
      </c>
      <c r="C92" s="119">
        <v>4298</v>
      </c>
      <c r="D92" s="120" t="s">
        <v>42</v>
      </c>
      <c r="E92" s="131">
        <v>1000</v>
      </c>
      <c r="F92" s="131">
        <v>1000</v>
      </c>
      <c r="G92" s="121"/>
      <c r="H92" s="131"/>
      <c r="I92" s="122"/>
    </row>
    <row r="93" spans="2:16" x14ac:dyDescent="0.25">
      <c r="B93" s="73">
        <v>43284</v>
      </c>
      <c r="C93" s="119">
        <v>4297</v>
      </c>
      <c r="D93" s="120" t="s">
        <v>43</v>
      </c>
      <c r="E93" s="131">
        <v>400</v>
      </c>
      <c r="F93" s="131">
        <v>400</v>
      </c>
      <c r="G93" s="122"/>
      <c r="H93" s="131"/>
      <c r="I93" s="122"/>
      <c r="P93" s="42"/>
    </row>
    <row r="94" spans="2:16" x14ac:dyDescent="0.25">
      <c r="B94" s="73">
        <v>43284</v>
      </c>
      <c r="C94" s="119">
        <v>4296</v>
      </c>
      <c r="D94" s="120" t="s">
        <v>44</v>
      </c>
      <c r="E94" s="131">
        <v>750</v>
      </c>
      <c r="F94" s="131">
        <v>750</v>
      </c>
      <c r="G94" s="121"/>
      <c r="H94" s="131"/>
      <c r="I94" s="122"/>
    </row>
    <row r="95" spans="2:16" x14ac:dyDescent="0.25">
      <c r="B95" s="73">
        <v>43283</v>
      </c>
      <c r="C95" s="119">
        <v>4295</v>
      </c>
      <c r="D95" s="120" t="s">
        <v>21</v>
      </c>
      <c r="E95" s="131">
        <v>450</v>
      </c>
      <c r="F95" s="131">
        <v>450</v>
      </c>
      <c r="G95" s="122"/>
      <c r="H95" s="131"/>
      <c r="I95" s="122"/>
    </row>
    <row r="98" spans="2:10" hidden="1" x14ac:dyDescent="0.25">
      <c r="B98" s="5" t="s">
        <v>210</v>
      </c>
      <c r="D98" s="94"/>
    </row>
    <row r="99" spans="2:10" hidden="1" x14ac:dyDescent="0.25">
      <c r="B99" s="36">
        <v>43255</v>
      </c>
      <c r="C99" s="37">
        <v>4222</v>
      </c>
      <c r="D99" s="2" t="s">
        <v>47</v>
      </c>
      <c r="E99" s="1">
        <v>500</v>
      </c>
    </row>
    <row r="100" spans="2:10" hidden="1" x14ac:dyDescent="0.25">
      <c r="B100" s="36">
        <v>43255</v>
      </c>
      <c r="C100" s="37">
        <v>4236</v>
      </c>
      <c r="D100" s="2" t="s">
        <v>35</v>
      </c>
      <c r="E100" s="42">
        <v>1000</v>
      </c>
      <c r="G100" s="5" t="s">
        <v>211</v>
      </c>
      <c r="H100" s="134" t="e">
        <f>+#REF!</f>
        <v>#REF!</v>
      </c>
      <c r="I100" s="1" t="s">
        <v>5</v>
      </c>
    </row>
    <row r="101" spans="2:10" hidden="1" x14ac:dyDescent="0.25">
      <c r="B101" s="36">
        <v>43255</v>
      </c>
      <c r="C101" s="37">
        <v>4235</v>
      </c>
      <c r="D101" s="2" t="s">
        <v>36</v>
      </c>
      <c r="E101" s="1">
        <v>750</v>
      </c>
      <c r="H101" s="135">
        <f>+E99+E100+E101+E102</f>
        <v>3050</v>
      </c>
      <c r="I101" s="1" t="s">
        <v>212</v>
      </c>
    </row>
    <row r="102" spans="2:10" hidden="1" x14ac:dyDescent="0.25">
      <c r="B102" s="36">
        <v>43255</v>
      </c>
      <c r="C102" s="37">
        <v>4217</v>
      </c>
      <c r="D102" s="2" t="s">
        <v>52</v>
      </c>
      <c r="E102" s="1">
        <v>800</v>
      </c>
      <c r="I102" s="1" t="s">
        <v>213</v>
      </c>
    </row>
    <row r="103" spans="2:10" hidden="1" x14ac:dyDescent="0.25">
      <c r="B103" s="36"/>
      <c r="C103" s="37"/>
      <c r="E103" s="97"/>
      <c r="H103" s="136" t="e">
        <f>+H100+H101</f>
        <v>#REF!</v>
      </c>
      <c r="I103" s="98"/>
      <c r="J103" s="85"/>
    </row>
    <row r="105" spans="2:10" hidden="1" x14ac:dyDescent="0.25">
      <c r="B105" s="99"/>
      <c r="G105" s="5" t="s">
        <v>214</v>
      </c>
      <c r="H105" s="101">
        <f>+F116+F117+F118+F119</f>
        <v>0</v>
      </c>
      <c r="I105" s="1" t="s">
        <v>215</v>
      </c>
    </row>
    <row r="106" spans="2:10" hidden="1" x14ac:dyDescent="0.25">
      <c r="B106" s="100"/>
      <c r="C106" s="100"/>
      <c r="E106" s="96"/>
      <c r="H106" s="134" t="e">
        <f>+H103-H105</f>
        <v>#REF!</v>
      </c>
      <c r="I106" s="51"/>
    </row>
    <row r="107" spans="2:10" hidden="1" x14ac:dyDescent="0.25">
      <c r="E107" s="97"/>
      <c r="H107" s="134"/>
      <c r="I107" s="95"/>
    </row>
    <row r="108" spans="2:10" x14ac:dyDescent="0.25">
      <c r="I108" s="42"/>
    </row>
    <row r="110" spans="2:10" x14ac:dyDescent="0.25">
      <c r="B110" s="102"/>
      <c r="C110" s="103"/>
      <c r="D110" s="104"/>
      <c r="E110" s="103"/>
      <c r="F110" s="103"/>
    </row>
    <row r="111" spans="2:10" x14ac:dyDescent="0.25">
      <c r="B111" s="105"/>
      <c r="C111" s="106"/>
      <c r="D111" s="107"/>
      <c r="E111" s="108"/>
      <c r="F111" s="103"/>
    </row>
    <row r="112" spans="2:10" x14ac:dyDescent="0.25">
      <c r="B112" s="105"/>
      <c r="C112" s="105"/>
      <c r="D112" s="107"/>
      <c r="E112" s="108"/>
      <c r="F112" s="103"/>
    </row>
    <row r="113" spans="2:17" x14ac:dyDescent="0.25">
      <c r="B113" s="105"/>
      <c r="C113" s="105"/>
      <c r="D113" s="107"/>
      <c r="E113" s="108"/>
      <c r="F113" s="103"/>
    </row>
    <row r="114" spans="2:17" x14ac:dyDescent="0.25">
      <c r="B114" s="103"/>
      <c r="C114" s="103"/>
      <c r="D114" s="104"/>
      <c r="E114" s="109"/>
      <c r="F114" s="103"/>
    </row>
    <row r="115" spans="2:17" x14ac:dyDescent="0.25">
      <c r="B115" s="110"/>
      <c r="C115" s="103"/>
      <c r="D115" s="104"/>
      <c r="E115" s="103"/>
      <c r="F115" s="103"/>
    </row>
    <row r="116" spans="2:17" x14ac:dyDescent="0.25">
      <c r="B116" s="111"/>
      <c r="C116" s="112"/>
      <c r="D116" s="113"/>
      <c r="E116" s="109"/>
      <c r="F116" s="109"/>
      <c r="G116" s="42"/>
    </row>
    <row r="117" spans="2:17" x14ac:dyDescent="0.25">
      <c r="B117" s="111"/>
      <c r="C117" s="112"/>
      <c r="D117" s="113"/>
      <c r="E117" s="103"/>
      <c r="F117" s="103"/>
      <c r="G117" s="42"/>
      <c r="J117" s="85"/>
    </row>
    <row r="118" spans="2:17" x14ac:dyDescent="0.25">
      <c r="B118" s="111"/>
      <c r="C118" s="112"/>
      <c r="D118" s="113"/>
      <c r="E118" s="109"/>
      <c r="F118" s="109"/>
      <c r="G118" s="42"/>
    </row>
    <row r="119" spans="2:17" s="57" customFormat="1" x14ac:dyDescent="0.25">
      <c r="B119" s="111"/>
      <c r="C119" s="112"/>
      <c r="D119" s="113"/>
      <c r="E119" s="103"/>
      <c r="F119" s="103"/>
      <c r="G119" s="42"/>
      <c r="H119" s="101"/>
      <c r="I119" s="1"/>
      <c r="J119" s="3"/>
      <c r="K119" s="3"/>
      <c r="L119" s="1"/>
      <c r="M119" s="1"/>
      <c r="N119" s="1"/>
      <c r="O119" s="1"/>
      <c r="P119" s="1"/>
      <c r="Q119" s="1"/>
    </row>
    <row r="120" spans="2:17" x14ac:dyDescent="0.25">
      <c r="B120" s="111"/>
      <c r="C120" s="112"/>
      <c r="D120" s="113"/>
      <c r="E120" s="103"/>
      <c r="F120" s="103"/>
    </row>
    <row r="121" spans="2:17" x14ac:dyDescent="0.25">
      <c r="B121" s="36"/>
      <c r="C121" s="37"/>
      <c r="D121" s="2"/>
      <c r="E121" s="42"/>
      <c r="F121" s="42"/>
      <c r="G121" s="42"/>
    </row>
    <row r="122" spans="2:17" x14ac:dyDescent="0.25">
      <c r="B122" s="36"/>
      <c r="C122" s="37"/>
      <c r="D122" s="2"/>
      <c r="I122" s="57"/>
      <c r="J122" s="57"/>
      <c r="K122" s="57"/>
      <c r="L122" s="57"/>
      <c r="M122" s="57"/>
      <c r="N122" s="57"/>
      <c r="O122" s="42"/>
      <c r="P122" s="57"/>
      <c r="Q122" s="57"/>
    </row>
    <row r="123" spans="2:17" x14ac:dyDescent="0.25">
      <c r="B123" s="36"/>
      <c r="C123" s="37"/>
      <c r="D123" s="2"/>
      <c r="E123" s="42"/>
      <c r="F123" s="42"/>
      <c r="G123" s="42"/>
    </row>
    <row r="124" spans="2:17" x14ac:dyDescent="0.25">
      <c r="B124" s="36"/>
      <c r="C124" s="37"/>
      <c r="D124" s="2"/>
      <c r="E124" s="42"/>
      <c r="F124" s="42"/>
      <c r="G124" s="42"/>
    </row>
    <row r="125" spans="2:17" x14ac:dyDescent="0.25">
      <c r="B125" s="36"/>
      <c r="C125" s="37"/>
      <c r="D125" s="2"/>
      <c r="E125" s="42"/>
      <c r="F125" s="42"/>
      <c r="G125" s="42"/>
    </row>
    <row r="126" spans="2:17" x14ac:dyDescent="0.25">
      <c r="E126" s="97"/>
    </row>
    <row r="128" spans="2:17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0"/>
  <sheetViews>
    <sheetView topLeftCell="A4" workbookViewId="0">
      <selection activeCell="D59" sqref="D59"/>
    </sheetView>
  </sheetViews>
  <sheetFormatPr baseColWidth="10" defaultRowHeight="15" x14ac:dyDescent="0.25"/>
  <cols>
    <col min="3" max="3" width="11.42578125" style="139"/>
    <col min="4" max="4" width="59.28515625" bestFit="1" customWidth="1"/>
    <col min="5" max="5" width="12.7109375" style="138" bestFit="1" customWidth="1"/>
    <col min="6" max="6" width="11.42578125" style="138"/>
    <col min="7" max="7" width="16.85546875" style="138" bestFit="1" customWidth="1"/>
    <col min="8" max="8" width="24.7109375" style="138" bestFit="1" customWidth="1"/>
  </cols>
  <sheetData>
    <row r="3" spans="2:12" x14ac:dyDescent="0.25">
      <c r="D3" s="167" t="s">
        <v>0</v>
      </c>
      <c r="E3" s="167"/>
      <c r="F3" s="167"/>
      <c r="G3" s="167"/>
      <c r="H3" s="167"/>
      <c r="I3" s="167"/>
      <c r="J3" s="167"/>
    </row>
    <row r="4" spans="2:12" x14ac:dyDescent="0.25">
      <c r="D4" s="169" t="s">
        <v>254</v>
      </c>
      <c r="E4" s="169"/>
      <c r="F4" s="169"/>
      <c r="G4" s="169"/>
      <c r="H4" s="169"/>
      <c r="I4" s="169"/>
      <c r="J4" s="169"/>
      <c r="K4" s="169"/>
      <c r="L4" s="169"/>
    </row>
    <row r="7" spans="2:12" x14ac:dyDescent="0.25">
      <c r="B7" s="125" t="s">
        <v>1</v>
      </c>
      <c r="C7" s="125" t="s">
        <v>2</v>
      </c>
      <c r="D7" s="125" t="s">
        <v>3</v>
      </c>
      <c r="E7" s="132" t="s">
        <v>4</v>
      </c>
      <c r="F7" s="132" t="s">
        <v>5</v>
      </c>
      <c r="G7" s="132" t="s">
        <v>6</v>
      </c>
      <c r="H7" s="132" t="s">
        <v>7</v>
      </c>
    </row>
    <row r="8" spans="2:12" x14ac:dyDescent="0.25">
      <c r="B8" s="25">
        <v>43224</v>
      </c>
      <c r="C8" s="141">
        <v>4102</v>
      </c>
      <c r="D8" s="26" t="s">
        <v>49</v>
      </c>
      <c r="E8" s="142">
        <v>800</v>
      </c>
      <c r="F8" s="114"/>
      <c r="G8" s="128"/>
      <c r="H8" s="114"/>
    </row>
    <row r="9" spans="2:12" x14ac:dyDescent="0.25">
      <c r="B9" s="25">
        <v>43284</v>
      </c>
      <c r="C9" s="141">
        <v>4299</v>
      </c>
      <c r="D9" s="13" t="s">
        <v>41</v>
      </c>
      <c r="E9" s="142">
        <v>750</v>
      </c>
      <c r="F9" s="128"/>
      <c r="G9" s="128"/>
      <c r="H9" s="128"/>
    </row>
    <row r="10" spans="2:12" x14ac:dyDescent="0.25">
      <c r="B10" s="25">
        <v>43287</v>
      </c>
      <c r="C10" s="141">
        <v>4316</v>
      </c>
      <c r="D10" s="13" t="s">
        <v>55</v>
      </c>
      <c r="E10" s="142">
        <v>500</v>
      </c>
      <c r="F10" s="128"/>
      <c r="G10" s="128"/>
      <c r="H10" s="128"/>
    </row>
    <row r="11" spans="2:12" x14ac:dyDescent="0.25">
      <c r="B11" s="25">
        <v>43287</v>
      </c>
      <c r="C11" s="141">
        <v>4321</v>
      </c>
      <c r="D11" s="13" t="s">
        <v>50</v>
      </c>
      <c r="E11" s="142">
        <v>6000</v>
      </c>
      <c r="F11" s="128"/>
      <c r="G11" s="128"/>
      <c r="H11" s="128"/>
    </row>
    <row r="12" spans="2:12" x14ac:dyDescent="0.25">
      <c r="B12" s="73">
        <v>43315</v>
      </c>
      <c r="C12" s="143">
        <v>4382</v>
      </c>
      <c r="D12" s="75" t="s">
        <v>8</v>
      </c>
      <c r="E12" s="114">
        <v>400</v>
      </c>
      <c r="F12" s="128"/>
      <c r="G12" s="128">
        <v>400</v>
      </c>
      <c r="H12" s="114" t="s">
        <v>79</v>
      </c>
    </row>
    <row r="13" spans="2:12" x14ac:dyDescent="0.25">
      <c r="B13" s="73">
        <v>43315</v>
      </c>
      <c r="C13" s="143">
        <v>4385</v>
      </c>
      <c r="D13" s="75" t="s">
        <v>135</v>
      </c>
      <c r="E13" s="114">
        <v>5600</v>
      </c>
      <c r="F13" s="128"/>
      <c r="G13" s="128">
        <v>5600</v>
      </c>
      <c r="H13" s="114" t="s">
        <v>255</v>
      </c>
    </row>
    <row r="14" spans="2:12" x14ac:dyDescent="0.25">
      <c r="B14" s="73">
        <v>43318</v>
      </c>
      <c r="C14" s="143">
        <v>4387</v>
      </c>
      <c r="D14" s="75" t="s">
        <v>21</v>
      </c>
      <c r="E14" s="114">
        <v>450</v>
      </c>
      <c r="F14" s="114">
        <v>450</v>
      </c>
      <c r="G14" s="128"/>
      <c r="H14" s="114"/>
    </row>
    <row r="15" spans="2:12" x14ac:dyDescent="0.25">
      <c r="B15" s="73">
        <v>43318</v>
      </c>
      <c r="C15" s="143">
        <v>4388</v>
      </c>
      <c r="D15" s="75" t="s">
        <v>44</v>
      </c>
      <c r="E15" s="114">
        <v>750</v>
      </c>
      <c r="F15" s="114">
        <v>750</v>
      </c>
      <c r="G15" s="128"/>
      <c r="H15" s="114"/>
    </row>
    <row r="16" spans="2:12" x14ac:dyDescent="0.25">
      <c r="B16" s="73">
        <v>43318</v>
      </c>
      <c r="C16" s="143">
        <v>4389</v>
      </c>
      <c r="D16" s="75" t="s">
        <v>43</v>
      </c>
      <c r="E16" s="114">
        <v>400</v>
      </c>
      <c r="F16" s="114">
        <v>400</v>
      </c>
      <c r="G16" s="114"/>
      <c r="H16" s="114"/>
    </row>
    <row r="17" spans="2:8" x14ac:dyDescent="0.25">
      <c r="B17" s="73">
        <v>43318</v>
      </c>
      <c r="C17" s="143">
        <v>4390</v>
      </c>
      <c r="D17" s="75" t="s">
        <v>41</v>
      </c>
      <c r="E17" s="114">
        <v>750</v>
      </c>
      <c r="F17" s="114">
        <v>750</v>
      </c>
      <c r="G17" s="128"/>
      <c r="H17" s="114"/>
    </row>
    <row r="18" spans="2:8" x14ac:dyDescent="0.25">
      <c r="B18" s="73">
        <v>43318</v>
      </c>
      <c r="C18" s="143">
        <v>4391</v>
      </c>
      <c r="D18" s="75" t="s">
        <v>40</v>
      </c>
      <c r="E18" s="114">
        <v>4500</v>
      </c>
      <c r="F18" s="114">
        <v>4500</v>
      </c>
      <c r="G18" s="128"/>
      <c r="H18" s="114"/>
    </row>
    <row r="19" spans="2:8" x14ac:dyDescent="0.25">
      <c r="B19" s="73">
        <v>43318</v>
      </c>
      <c r="C19" s="143">
        <v>4392</v>
      </c>
      <c r="D19" s="75" t="s">
        <v>39</v>
      </c>
      <c r="E19" s="114">
        <v>10000</v>
      </c>
      <c r="F19" s="114">
        <v>10000</v>
      </c>
      <c r="G19" s="128"/>
      <c r="H19" s="114"/>
    </row>
    <row r="20" spans="2:8" x14ac:dyDescent="0.25">
      <c r="B20" s="73">
        <v>43318</v>
      </c>
      <c r="C20" s="143">
        <v>4393</v>
      </c>
      <c r="D20" s="75" t="s">
        <v>38</v>
      </c>
      <c r="E20" s="114">
        <v>1000</v>
      </c>
      <c r="F20" s="114">
        <v>1000</v>
      </c>
      <c r="G20" s="128"/>
      <c r="H20" s="114"/>
    </row>
    <row r="21" spans="2:8" x14ac:dyDescent="0.25">
      <c r="B21" s="73">
        <v>43318</v>
      </c>
      <c r="C21" s="143">
        <v>4394</v>
      </c>
      <c r="D21" s="75" t="s">
        <v>36</v>
      </c>
      <c r="E21" s="114">
        <v>750</v>
      </c>
      <c r="F21" s="114">
        <v>750</v>
      </c>
      <c r="G21" s="114"/>
      <c r="H21" s="114"/>
    </row>
    <row r="22" spans="2:8" x14ac:dyDescent="0.25">
      <c r="B22" s="73">
        <v>43318</v>
      </c>
      <c r="C22" s="143">
        <v>4396</v>
      </c>
      <c r="D22" s="75" t="s">
        <v>34</v>
      </c>
      <c r="E22" s="114">
        <v>1500</v>
      </c>
      <c r="F22" s="114">
        <v>1500</v>
      </c>
      <c r="G22" s="128"/>
      <c r="H22" s="114"/>
    </row>
    <row r="23" spans="2:8" x14ac:dyDescent="0.25">
      <c r="B23" s="73">
        <v>43318</v>
      </c>
      <c r="C23" s="143">
        <v>4397</v>
      </c>
      <c r="D23" s="75" t="s">
        <v>33</v>
      </c>
      <c r="E23" s="114">
        <v>800</v>
      </c>
      <c r="F23" s="114">
        <v>800</v>
      </c>
      <c r="G23" s="128"/>
      <c r="H23" s="114"/>
    </row>
    <row r="24" spans="2:8" x14ac:dyDescent="0.25">
      <c r="B24" s="73">
        <v>43318</v>
      </c>
      <c r="C24" s="143">
        <v>4398</v>
      </c>
      <c r="D24" s="75" t="s">
        <v>32</v>
      </c>
      <c r="E24" s="114">
        <v>3000</v>
      </c>
      <c r="F24" s="114">
        <v>3000</v>
      </c>
      <c r="G24" s="128"/>
      <c r="H24" s="114"/>
    </row>
    <row r="25" spans="2:8" x14ac:dyDescent="0.25">
      <c r="B25" s="73">
        <v>43318</v>
      </c>
      <c r="C25" s="143">
        <v>4399</v>
      </c>
      <c r="D25" s="75" t="s">
        <v>19</v>
      </c>
      <c r="E25" s="114">
        <v>1000</v>
      </c>
      <c r="F25" s="114">
        <v>1000</v>
      </c>
      <c r="G25" s="128"/>
      <c r="H25" s="114"/>
    </row>
    <row r="26" spans="2:8" x14ac:dyDescent="0.25">
      <c r="B26" s="73">
        <v>43318</v>
      </c>
      <c r="C26" s="143">
        <v>4400</v>
      </c>
      <c r="D26" s="75" t="s">
        <v>31</v>
      </c>
      <c r="E26" s="114">
        <v>500</v>
      </c>
      <c r="F26" s="114">
        <v>500</v>
      </c>
      <c r="G26" s="128"/>
      <c r="H26" s="114"/>
    </row>
    <row r="27" spans="2:8" x14ac:dyDescent="0.25">
      <c r="B27" s="73">
        <v>43318</v>
      </c>
      <c r="C27" s="143">
        <v>4401</v>
      </c>
      <c r="D27" s="75" t="s">
        <v>30</v>
      </c>
      <c r="E27" s="114">
        <v>1500</v>
      </c>
      <c r="F27" s="114">
        <v>1500</v>
      </c>
      <c r="G27" s="128"/>
      <c r="H27" s="114"/>
    </row>
    <row r="28" spans="2:8" x14ac:dyDescent="0.25">
      <c r="B28" s="73">
        <v>43318</v>
      </c>
      <c r="C28" s="143">
        <v>4402</v>
      </c>
      <c r="D28" s="75" t="s">
        <v>59</v>
      </c>
      <c r="E28" s="114">
        <v>1000</v>
      </c>
      <c r="F28" s="114">
        <v>1000</v>
      </c>
      <c r="G28" s="128"/>
      <c r="H28" s="114"/>
    </row>
    <row r="29" spans="2:8" x14ac:dyDescent="0.25">
      <c r="B29" s="73">
        <v>43318</v>
      </c>
      <c r="C29" s="143">
        <v>4403</v>
      </c>
      <c r="D29" s="75" t="s">
        <v>58</v>
      </c>
      <c r="E29" s="114">
        <v>500</v>
      </c>
      <c r="F29" s="114">
        <v>500</v>
      </c>
      <c r="G29" s="128"/>
      <c r="H29" s="114"/>
    </row>
    <row r="30" spans="2:8" x14ac:dyDescent="0.25">
      <c r="B30" s="73">
        <v>43318</v>
      </c>
      <c r="C30" s="143">
        <v>4406</v>
      </c>
      <c r="D30" s="75" t="s">
        <v>54</v>
      </c>
      <c r="E30" s="114">
        <v>1500</v>
      </c>
      <c r="F30" s="114">
        <v>1500</v>
      </c>
      <c r="G30" s="128"/>
      <c r="H30" s="114"/>
    </row>
    <row r="31" spans="2:8" x14ac:dyDescent="0.25">
      <c r="B31" s="73">
        <v>43318</v>
      </c>
      <c r="C31" s="143">
        <v>4407</v>
      </c>
      <c r="D31" s="75" t="s">
        <v>53</v>
      </c>
      <c r="E31" s="114">
        <v>1500</v>
      </c>
      <c r="F31" s="114">
        <v>1500</v>
      </c>
      <c r="G31" s="128"/>
      <c r="H31" s="144"/>
    </row>
    <row r="32" spans="2:8" x14ac:dyDescent="0.25">
      <c r="B32" s="73">
        <v>43318</v>
      </c>
      <c r="C32" s="143">
        <v>4408</v>
      </c>
      <c r="D32" s="75" t="s">
        <v>51</v>
      </c>
      <c r="E32" s="114">
        <v>500</v>
      </c>
      <c r="F32" s="114">
        <v>500</v>
      </c>
      <c r="G32" s="128"/>
      <c r="H32" s="114"/>
    </row>
    <row r="33" spans="2:8" x14ac:dyDescent="0.25">
      <c r="B33" s="73">
        <v>43318</v>
      </c>
      <c r="C33" s="143">
        <v>4409</v>
      </c>
      <c r="D33" s="75" t="s">
        <v>50</v>
      </c>
      <c r="E33" s="114">
        <v>6000</v>
      </c>
      <c r="F33" s="114">
        <v>6000</v>
      </c>
      <c r="G33" s="128"/>
      <c r="H33" s="114"/>
    </row>
    <row r="34" spans="2:8" x14ac:dyDescent="0.25">
      <c r="B34" s="73">
        <v>43320</v>
      </c>
      <c r="C34" s="143">
        <v>4411</v>
      </c>
      <c r="D34" s="75" t="s">
        <v>8</v>
      </c>
      <c r="E34" s="114">
        <v>13478</v>
      </c>
      <c r="F34" s="114"/>
      <c r="G34" s="128">
        <v>13478</v>
      </c>
      <c r="H34" s="114" t="s">
        <v>256</v>
      </c>
    </row>
    <row r="35" spans="2:8" x14ac:dyDescent="0.25">
      <c r="B35" s="73">
        <v>43321</v>
      </c>
      <c r="C35" s="143">
        <v>4412</v>
      </c>
      <c r="D35" s="75" t="s">
        <v>8</v>
      </c>
      <c r="E35" s="114">
        <v>80</v>
      </c>
      <c r="F35" s="114">
        <v>80</v>
      </c>
      <c r="G35" s="128"/>
      <c r="H35" s="114"/>
    </row>
    <row r="36" spans="2:8" x14ac:dyDescent="0.25">
      <c r="B36" s="73">
        <v>43321</v>
      </c>
      <c r="C36" s="143">
        <v>4414</v>
      </c>
      <c r="D36" s="75" t="s">
        <v>8</v>
      </c>
      <c r="E36" s="114">
        <v>3719.5</v>
      </c>
      <c r="F36" s="114">
        <v>3719.5</v>
      </c>
      <c r="G36" s="114"/>
      <c r="H36" s="114"/>
    </row>
    <row r="37" spans="2:8" x14ac:dyDescent="0.25">
      <c r="B37" s="73">
        <v>43321</v>
      </c>
      <c r="C37" s="143">
        <v>4415</v>
      </c>
      <c r="D37" s="75" t="s">
        <v>42</v>
      </c>
      <c r="E37" s="114">
        <v>1000</v>
      </c>
      <c r="F37" s="114">
        <v>1000</v>
      </c>
      <c r="G37" s="128">
        <v>32805</v>
      </c>
      <c r="H37" s="114" t="s">
        <v>79</v>
      </c>
    </row>
    <row r="38" spans="2:8" x14ac:dyDescent="0.25">
      <c r="B38" s="73">
        <v>43322</v>
      </c>
      <c r="C38" s="143">
        <v>4417</v>
      </c>
      <c r="D38" s="75" t="s">
        <v>27</v>
      </c>
      <c r="E38" s="114">
        <v>32805</v>
      </c>
      <c r="F38" s="114"/>
      <c r="G38" s="130"/>
      <c r="H38" s="114"/>
    </row>
    <row r="39" spans="2:8" x14ac:dyDescent="0.25">
      <c r="B39" s="73">
        <v>43325</v>
      </c>
      <c r="C39" s="143">
        <v>4419</v>
      </c>
      <c r="D39" s="75" t="s">
        <v>10</v>
      </c>
      <c r="E39" s="114">
        <v>1005</v>
      </c>
      <c r="F39" s="114"/>
      <c r="G39" s="128">
        <v>1005</v>
      </c>
      <c r="H39" s="114" t="s">
        <v>63</v>
      </c>
    </row>
    <row r="40" spans="2:8" x14ac:dyDescent="0.25">
      <c r="B40" s="73">
        <v>43325</v>
      </c>
      <c r="C40" s="143">
        <v>4420</v>
      </c>
      <c r="D40" s="75" t="s">
        <v>10</v>
      </c>
      <c r="E40" s="114">
        <v>553.5</v>
      </c>
      <c r="F40" s="114"/>
      <c r="G40" s="128">
        <v>553.5</v>
      </c>
      <c r="H40" s="114" t="s">
        <v>63</v>
      </c>
    </row>
    <row r="41" spans="2:8" x14ac:dyDescent="0.25">
      <c r="B41" s="73">
        <v>43325</v>
      </c>
      <c r="C41" s="143">
        <v>4421</v>
      </c>
      <c r="D41" s="75" t="s">
        <v>10</v>
      </c>
      <c r="E41" s="114">
        <v>3222.5</v>
      </c>
      <c r="F41" s="128"/>
      <c r="G41" s="128">
        <v>3222.5</v>
      </c>
      <c r="H41" s="114" t="s">
        <v>63</v>
      </c>
    </row>
    <row r="42" spans="2:8" x14ac:dyDescent="0.25">
      <c r="B42" s="73">
        <v>43325</v>
      </c>
      <c r="C42" s="143">
        <v>4422</v>
      </c>
      <c r="D42" s="75" t="s">
        <v>10</v>
      </c>
      <c r="E42" s="114">
        <v>1745</v>
      </c>
      <c r="F42" s="114"/>
      <c r="G42" s="128">
        <v>1745</v>
      </c>
      <c r="H42" s="114" t="s">
        <v>63</v>
      </c>
    </row>
    <row r="43" spans="2:8" x14ac:dyDescent="0.25">
      <c r="B43" s="73">
        <v>43325</v>
      </c>
      <c r="C43" s="143">
        <v>4423</v>
      </c>
      <c r="D43" s="75" t="s">
        <v>10</v>
      </c>
      <c r="E43" s="114">
        <v>337.5</v>
      </c>
      <c r="F43" s="114"/>
      <c r="G43" s="128">
        <v>337.5</v>
      </c>
      <c r="H43" s="114" t="s">
        <v>63</v>
      </c>
    </row>
    <row r="44" spans="2:8" x14ac:dyDescent="0.25">
      <c r="B44" s="73">
        <v>43325</v>
      </c>
      <c r="C44" s="143">
        <v>4425</v>
      </c>
      <c r="D44" s="75" t="s">
        <v>49</v>
      </c>
      <c r="E44" s="114">
        <v>800</v>
      </c>
      <c r="F44" s="114">
        <v>800</v>
      </c>
      <c r="G44" s="128"/>
      <c r="H44" s="114"/>
    </row>
    <row r="45" spans="2:8" x14ac:dyDescent="0.25">
      <c r="B45" s="73">
        <v>43325</v>
      </c>
      <c r="C45" s="143">
        <v>4426</v>
      </c>
      <c r="D45" s="75" t="s">
        <v>257</v>
      </c>
      <c r="E45" s="114">
        <v>58500</v>
      </c>
      <c r="F45" s="114"/>
      <c r="G45" s="128">
        <v>58500</v>
      </c>
      <c r="H45" s="114" t="s">
        <v>258</v>
      </c>
    </row>
    <row r="46" spans="2:8" x14ac:dyDescent="0.25">
      <c r="B46" s="73">
        <v>43328</v>
      </c>
      <c r="C46" s="143">
        <v>4428</v>
      </c>
      <c r="D46" s="75" t="s">
        <v>10</v>
      </c>
      <c r="E46" s="114">
        <v>592</v>
      </c>
      <c r="F46" s="114"/>
      <c r="G46" s="128">
        <v>592</v>
      </c>
      <c r="H46" s="114" t="s">
        <v>63</v>
      </c>
    </row>
    <row r="47" spans="2:8" x14ac:dyDescent="0.25">
      <c r="B47" s="73">
        <v>43328</v>
      </c>
      <c r="C47" s="143">
        <v>4429</v>
      </c>
      <c r="D47" s="75" t="s">
        <v>45</v>
      </c>
      <c r="E47" s="114">
        <v>500</v>
      </c>
      <c r="F47" s="114">
        <v>500</v>
      </c>
      <c r="G47" s="114"/>
      <c r="H47" s="114"/>
    </row>
    <row r="48" spans="2:8" x14ac:dyDescent="0.25">
      <c r="B48" s="73">
        <v>43328</v>
      </c>
      <c r="C48" s="143">
        <v>4431</v>
      </c>
      <c r="D48" s="75" t="s">
        <v>44</v>
      </c>
      <c r="E48" s="114">
        <v>1500</v>
      </c>
      <c r="F48" s="114">
        <v>1500</v>
      </c>
      <c r="G48" s="114"/>
      <c r="H48" s="114"/>
    </row>
    <row r="49" spans="2:8" x14ac:dyDescent="0.25">
      <c r="B49" s="73">
        <v>43329</v>
      </c>
      <c r="C49" s="143">
        <v>4432</v>
      </c>
      <c r="D49" s="75" t="s">
        <v>10</v>
      </c>
      <c r="E49" s="114">
        <v>902.5</v>
      </c>
      <c r="F49" s="114"/>
      <c r="G49" s="128">
        <v>902.5</v>
      </c>
      <c r="H49" s="114" t="s">
        <v>63</v>
      </c>
    </row>
    <row r="50" spans="2:8" x14ac:dyDescent="0.25">
      <c r="B50" s="73">
        <v>43332</v>
      </c>
      <c r="C50" s="143">
        <v>4433</v>
      </c>
      <c r="D50" s="75" t="s">
        <v>259</v>
      </c>
      <c r="E50" s="114">
        <v>53600</v>
      </c>
      <c r="F50" s="114">
        <v>53600</v>
      </c>
      <c r="G50" s="114"/>
      <c r="H50" s="114"/>
    </row>
    <row r="51" spans="2:8" x14ac:dyDescent="0.25">
      <c r="B51" s="73">
        <v>43332</v>
      </c>
      <c r="C51" s="143">
        <v>4434</v>
      </c>
      <c r="D51" s="75" t="s">
        <v>8</v>
      </c>
      <c r="E51" s="114">
        <v>658.52</v>
      </c>
      <c r="F51" s="130"/>
      <c r="G51" s="128">
        <v>658.52</v>
      </c>
      <c r="H51" s="114" t="s">
        <v>260</v>
      </c>
    </row>
    <row r="52" spans="2:8" x14ac:dyDescent="0.25">
      <c r="B52" s="73">
        <v>43333</v>
      </c>
      <c r="C52" s="143">
        <v>4436</v>
      </c>
      <c r="D52" s="75" t="s">
        <v>8</v>
      </c>
      <c r="E52" s="114">
        <v>128</v>
      </c>
      <c r="F52" s="114"/>
      <c r="G52" s="128">
        <v>128</v>
      </c>
      <c r="H52" s="114" t="s">
        <v>79</v>
      </c>
    </row>
    <row r="53" spans="2:8" x14ac:dyDescent="0.25">
      <c r="B53" s="73">
        <v>43333</v>
      </c>
      <c r="C53" s="143">
        <v>4437</v>
      </c>
      <c r="D53" s="75" t="s">
        <v>8</v>
      </c>
      <c r="E53" s="114">
        <v>560</v>
      </c>
      <c r="F53" s="114"/>
      <c r="G53" s="128">
        <v>560</v>
      </c>
      <c r="H53" s="114" t="s">
        <v>261</v>
      </c>
    </row>
    <row r="54" spans="2:8" x14ac:dyDescent="0.25">
      <c r="B54" s="73">
        <v>43333</v>
      </c>
      <c r="C54" s="143">
        <v>4438</v>
      </c>
      <c r="D54" s="75" t="s">
        <v>10</v>
      </c>
      <c r="E54" s="114">
        <v>1650</v>
      </c>
      <c r="F54" s="114"/>
      <c r="G54" s="128">
        <v>1650</v>
      </c>
      <c r="H54" s="114" t="s">
        <v>63</v>
      </c>
    </row>
    <row r="55" spans="2:8" x14ac:dyDescent="0.25">
      <c r="B55" s="73">
        <v>43333</v>
      </c>
      <c r="C55" s="143">
        <v>4439</v>
      </c>
      <c r="D55" s="75" t="s">
        <v>10</v>
      </c>
      <c r="E55" s="114">
        <v>664.5</v>
      </c>
      <c r="F55" s="114"/>
      <c r="G55" s="128">
        <v>664.5</v>
      </c>
      <c r="H55" s="114" t="s">
        <v>63</v>
      </c>
    </row>
    <row r="56" spans="2:8" x14ac:dyDescent="0.25">
      <c r="B56" s="73">
        <v>43335</v>
      </c>
      <c r="C56" s="143">
        <v>4441</v>
      </c>
      <c r="D56" s="75" t="s">
        <v>23</v>
      </c>
      <c r="E56" s="114">
        <v>3012.48</v>
      </c>
      <c r="F56" s="114"/>
      <c r="G56" s="128">
        <v>3012.48</v>
      </c>
      <c r="H56" s="114" t="s">
        <v>262</v>
      </c>
    </row>
    <row r="57" spans="2:8" x14ac:dyDescent="0.25">
      <c r="B57" s="73">
        <v>43335</v>
      </c>
      <c r="C57" s="143">
        <v>4442</v>
      </c>
      <c r="D57" s="75" t="s">
        <v>10</v>
      </c>
      <c r="E57" s="114">
        <v>1555</v>
      </c>
      <c r="F57" s="114"/>
      <c r="G57" s="128">
        <v>1555</v>
      </c>
      <c r="H57" s="114" t="s">
        <v>63</v>
      </c>
    </row>
    <row r="58" spans="2:8" x14ac:dyDescent="0.25">
      <c r="B58" s="73">
        <v>43335</v>
      </c>
      <c r="C58" s="143">
        <v>4443</v>
      </c>
      <c r="D58" s="75" t="s">
        <v>10</v>
      </c>
      <c r="E58" s="114">
        <v>1062</v>
      </c>
      <c r="F58" s="114"/>
      <c r="G58" s="128">
        <v>1062</v>
      </c>
      <c r="H58" s="114" t="s">
        <v>63</v>
      </c>
    </row>
    <row r="59" spans="2:8" x14ac:dyDescent="0.25">
      <c r="B59" s="73">
        <v>43339</v>
      </c>
      <c r="C59" s="143">
        <v>4445</v>
      </c>
      <c r="D59" s="75" t="s">
        <v>137</v>
      </c>
      <c r="E59" s="114">
        <v>2213</v>
      </c>
      <c r="F59" s="114"/>
      <c r="G59" s="128">
        <v>2213</v>
      </c>
      <c r="H59" s="114" t="s">
        <v>138</v>
      </c>
    </row>
    <row r="60" spans="2:8" x14ac:dyDescent="0.25">
      <c r="B60" s="73">
        <v>43339</v>
      </c>
      <c r="C60" s="143">
        <v>4447</v>
      </c>
      <c r="D60" s="75" t="s">
        <v>37</v>
      </c>
      <c r="E60" s="114">
        <v>750</v>
      </c>
      <c r="F60" s="114">
        <v>750</v>
      </c>
      <c r="G60" s="114"/>
      <c r="H60" s="128"/>
    </row>
    <row r="61" spans="2:8" x14ac:dyDescent="0.25">
      <c r="B61" s="73">
        <v>43340</v>
      </c>
      <c r="C61" s="143">
        <v>4448</v>
      </c>
      <c r="D61" s="75" t="s">
        <v>8</v>
      </c>
      <c r="E61" s="114">
        <v>15360</v>
      </c>
      <c r="F61" s="114"/>
      <c r="G61" s="128">
        <v>15360</v>
      </c>
      <c r="H61" s="114" t="s">
        <v>263</v>
      </c>
    </row>
    <row r="62" spans="2:8" x14ac:dyDescent="0.25">
      <c r="B62" s="73">
        <v>43341</v>
      </c>
      <c r="C62" s="143">
        <v>4449</v>
      </c>
      <c r="D62" s="75" t="s">
        <v>18</v>
      </c>
      <c r="E62" s="114">
        <v>370</v>
      </c>
      <c r="F62" s="114"/>
      <c r="G62" s="128">
        <v>370</v>
      </c>
      <c r="H62" s="114" t="s">
        <v>71</v>
      </c>
    </row>
    <row r="63" spans="2:8" x14ac:dyDescent="0.25">
      <c r="B63" s="73">
        <v>43341</v>
      </c>
      <c r="C63" s="143">
        <v>4450</v>
      </c>
      <c r="D63" s="75" t="s">
        <v>17</v>
      </c>
      <c r="E63" s="114">
        <v>1596</v>
      </c>
      <c r="F63" s="114"/>
      <c r="G63" s="128">
        <v>1596</v>
      </c>
      <c r="H63" s="114" t="s">
        <v>70</v>
      </c>
    </row>
    <row r="64" spans="2:8" x14ac:dyDescent="0.25">
      <c r="B64" s="73">
        <v>43341</v>
      </c>
      <c r="C64" s="143">
        <v>4451</v>
      </c>
      <c r="D64" s="75" t="s">
        <v>12</v>
      </c>
      <c r="E64" s="114">
        <v>1520</v>
      </c>
      <c r="F64" s="114"/>
      <c r="G64" s="128">
        <v>1520</v>
      </c>
      <c r="H64" s="114" t="s">
        <v>65</v>
      </c>
    </row>
    <row r="65" spans="2:8" x14ac:dyDescent="0.25">
      <c r="B65" s="73">
        <v>43341</v>
      </c>
      <c r="C65" s="143">
        <v>4452</v>
      </c>
      <c r="D65" s="75" t="s">
        <v>13</v>
      </c>
      <c r="E65" s="114">
        <v>1600</v>
      </c>
      <c r="F65" s="114"/>
      <c r="G65" s="128">
        <v>1600</v>
      </c>
      <c r="H65" s="114" t="s">
        <v>66</v>
      </c>
    </row>
    <row r="66" spans="2:8" x14ac:dyDescent="0.25">
      <c r="B66" s="73">
        <v>43341</v>
      </c>
      <c r="C66" s="143">
        <v>4453</v>
      </c>
      <c r="D66" s="75" t="s">
        <v>14</v>
      </c>
      <c r="E66" s="114">
        <v>100</v>
      </c>
      <c r="F66" s="114"/>
      <c r="G66" s="128">
        <v>100</v>
      </c>
      <c r="H66" s="114" t="s">
        <v>67</v>
      </c>
    </row>
    <row r="67" spans="2:8" x14ac:dyDescent="0.25">
      <c r="B67" s="73">
        <v>43341</v>
      </c>
      <c r="C67" s="143">
        <v>4454</v>
      </c>
      <c r="D67" s="75" t="s">
        <v>11</v>
      </c>
      <c r="E67" s="114">
        <v>320</v>
      </c>
      <c r="F67" s="114"/>
      <c r="G67" s="128">
        <v>320</v>
      </c>
      <c r="H67" s="114" t="s">
        <v>64</v>
      </c>
    </row>
    <row r="68" spans="2:8" x14ac:dyDescent="0.25">
      <c r="B68" s="73">
        <v>43341</v>
      </c>
      <c r="C68" s="143">
        <v>4455</v>
      </c>
      <c r="D68" s="75" t="s">
        <v>22</v>
      </c>
      <c r="E68" s="114">
        <v>6908.08</v>
      </c>
      <c r="F68" s="114">
        <v>6908.08</v>
      </c>
      <c r="G68" s="114"/>
      <c r="H68" s="114"/>
    </row>
    <row r="69" spans="2:8" x14ac:dyDescent="0.25">
      <c r="B69" s="73">
        <v>43342</v>
      </c>
      <c r="C69" s="143">
        <v>4456</v>
      </c>
      <c r="D69" s="75" t="s">
        <v>16</v>
      </c>
      <c r="E69" s="114">
        <v>524</v>
      </c>
      <c r="F69" s="114"/>
      <c r="G69" s="128">
        <v>524</v>
      </c>
      <c r="H69" s="114" t="s">
        <v>69</v>
      </c>
    </row>
    <row r="70" spans="2:8" x14ac:dyDescent="0.25">
      <c r="B70" s="73">
        <v>43343</v>
      </c>
      <c r="C70" s="143">
        <v>4457</v>
      </c>
      <c r="D70" s="75" t="s">
        <v>8</v>
      </c>
      <c r="E70" s="114">
        <v>17290</v>
      </c>
      <c r="F70" s="114"/>
      <c r="G70" s="128">
        <v>17290</v>
      </c>
      <c r="H70" s="114" t="s">
        <v>60</v>
      </c>
    </row>
  </sheetData>
  <mergeCells count="2">
    <mergeCell ref="D3:J3"/>
    <mergeCell ref="D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9"/>
  <sheetViews>
    <sheetView topLeftCell="B58" workbookViewId="0">
      <selection activeCell="F13" sqref="F13"/>
    </sheetView>
  </sheetViews>
  <sheetFormatPr baseColWidth="10" defaultRowHeight="15" x14ac:dyDescent="0.25"/>
  <cols>
    <col min="3" max="3" width="11.42578125" style="139"/>
    <col min="4" max="4" width="59.28515625" bestFit="1" customWidth="1"/>
    <col min="5" max="5" width="17.140625" style="138" customWidth="1"/>
    <col min="6" max="6" width="13.85546875" style="138" customWidth="1"/>
    <col min="7" max="7" width="16.85546875" style="138" bestFit="1" customWidth="1"/>
    <col min="8" max="8" width="36.140625" style="138" customWidth="1"/>
  </cols>
  <sheetData>
    <row r="3" spans="2:12" x14ac:dyDescent="0.25">
      <c r="D3" s="167" t="s">
        <v>0</v>
      </c>
      <c r="E3" s="167"/>
      <c r="F3" s="167"/>
      <c r="G3" s="167"/>
      <c r="H3" s="167"/>
      <c r="I3" s="167"/>
      <c r="J3" s="167"/>
    </row>
    <row r="4" spans="2:12" x14ac:dyDescent="0.25">
      <c r="D4" s="169" t="s">
        <v>253</v>
      </c>
      <c r="E4" s="169"/>
      <c r="F4" s="169"/>
      <c r="G4" s="169"/>
      <c r="H4" s="169"/>
      <c r="I4" s="169"/>
      <c r="J4" s="169"/>
      <c r="K4" s="169"/>
      <c r="L4" s="169"/>
    </row>
    <row r="7" spans="2:12" x14ac:dyDescent="0.25">
      <c r="B7" s="125" t="s">
        <v>1</v>
      </c>
      <c r="C7" s="125" t="s">
        <v>2</v>
      </c>
      <c r="D7" s="125" t="s">
        <v>3</v>
      </c>
      <c r="E7" s="132" t="s">
        <v>4</v>
      </c>
      <c r="F7" s="132" t="s">
        <v>5</v>
      </c>
      <c r="G7" s="132" t="s">
        <v>6</v>
      </c>
      <c r="H7" s="132" t="s">
        <v>7</v>
      </c>
    </row>
    <row r="8" spans="2:12" x14ac:dyDescent="0.25">
      <c r="B8" s="25">
        <v>43372</v>
      </c>
      <c r="C8" s="12">
        <v>4521</v>
      </c>
      <c r="D8" s="13" t="s">
        <v>37</v>
      </c>
      <c r="E8" s="62">
        <v>750</v>
      </c>
      <c r="F8" s="62">
        <v>750</v>
      </c>
      <c r="G8" s="62"/>
      <c r="H8" s="15"/>
    </row>
    <row r="9" spans="2:12" x14ac:dyDescent="0.25">
      <c r="B9" s="25">
        <v>43372</v>
      </c>
      <c r="C9" s="12">
        <v>4520</v>
      </c>
      <c r="D9" s="13" t="s">
        <v>34</v>
      </c>
      <c r="E9" s="140">
        <v>1500</v>
      </c>
      <c r="F9" s="140">
        <v>1500</v>
      </c>
      <c r="G9" s="140"/>
      <c r="H9" s="15"/>
    </row>
    <row r="10" spans="2:12" x14ac:dyDescent="0.25">
      <c r="B10" s="25">
        <v>43372</v>
      </c>
      <c r="C10" s="12">
        <v>4519</v>
      </c>
      <c r="D10" s="13" t="s">
        <v>51</v>
      </c>
      <c r="E10" s="140">
        <v>500</v>
      </c>
      <c r="F10" s="140">
        <v>500</v>
      </c>
      <c r="G10" s="140"/>
      <c r="H10" s="15"/>
    </row>
    <row r="11" spans="2:12" x14ac:dyDescent="0.25">
      <c r="B11" s="25">
        <v>43372</v>
      </c>
      <c r="C11" s="12">
        <v>4518</v>
      </c>
      <c r="D11" s="13" t="s">
        <v>41</v>
      </c>
      <c r="E11" s="140">
        <v>750</v>
      </c>
      <c r="F11" s="140">
        <v>750</v>
      </c>
      <c r="G11" s="140"/>
      <c r="H11" s="15"/>
    </row>
    <row r="12" spans="2:12" x14ac:dyDescent="0.25">
      <c r="B12" s="25">
        <v>43372</v>
      </c>
      <c r="C12" s="12">
        <v>4517</v>
      </c>
      <c r="D12" s="13" t="s">
        <v>35</v>
      </c>
      <c r="E12" s="140">
        <v>0</v>
      </c>
      <c r="F12" s="140">
        <v>0</v>
      </c>
      <c r="G12" s="140">
        <v>0</v>
      </c>
      <c r="H12" s="15" t="s">
        <v>222</v>
      </c>
    </row>
    <row r="13" spans="2:12" x14ac:dyDescent="0.25">
      <c r="B13" s="25">
        <v>43370</v>
      </c>
      <c r="C13" s="12">
        <v>4516</v>
      </c>
      <c r="D13" s="13" t="s">
        <v>49</v>
      </c>
      <c r="E13" s="140">
        <v>800</v>
      </c>
      <c r="F13" s="140">
        <v>800</v>
      </c>
      <c r="G13" s="140"/>
      <c r="H13" s="15"/>
    </row>
    <row r="14" spans="2:12" x14ac:dyDescent="0.25">
      <c r="B14" s="25">
        <v>43370</v>
      </c>
      <c r="C14" s="12">
        <v>4515</v>
      </c>
      <c r="D14" s="13" t="s">
        <v>8</v>
      </c>
      <c r="E14" s="140">
        <v>250.23</v>
      </c>
      <c r="F14" s="140"/>
      <c r="G14" s="140">
        <v>250.23</v>
      </c>
      <c r="H14" s="15" t="s">
        <v>223</v>
      </c>
    </row>
    <row r="15" spans="2:12" x14ac:dyDescent="0.25">
      <c r="B15" s="25">
        <v>43370</v>
      </c>
      <c r="C15" s="12">
        <v>4513</v>
      </c>
      <c r="D15" s="13" t="s">
        <v>22</v>
      </c>
      <c r="E15" s="140">
        <v>6908.08</v>
      </c>
      <c r="F15" s="140">
        <v>6908.08</v>
      </c>
      <c r="G15" s="140"/>
      <c r="H15" s="15"/>
    </row>
    <row r="16" spans="2:12" x14ac:dyDescent="0.25">
      <c r="B16" s="25">
        <v>43370</v>
      </c>
      <c r="C16" s="12">
        <v>4512</v>
      </c>
      <c r="D16" s="13" t="s">
        <v>8</v>
      </c>
      <c r="E16" s="140">
        <v>2336</v>
      </c>
      <c r="F16" s="140">
        <v>2336</v>
      </c>
      <c r="G16" s="140"/>
      <c r="H16" s="15"/>
    </row>
    <row r="17" spans="2:8" x14ac:dyDescent="0.25">
      <c r="B17" s="25">
        <v>43370</v>
      </c>
      <c r="C17" s="12">
        <v>4511</v>
      </c>
      <c r="D17" s="13" t="s">
        <v>18</v>
      </c>
      <c r="E17" s="140">
        <v>480</v>
      </c>
      <c r="F17" s="140"/>
      <c r="G17" s="140">
        <v>480</v>
      </c>
      <c r="H17" s="15" t="s">
        <v>224</v>
      </c>
    </row>
    <row r="18" spans="2:8" x14ac:dyDescent="0.25">
      <c r="B18" s="25">
        <v>43370</v>
      </c>
      <c r="C18" s="12">
        <v>4510</v>
      </c>
      <c r="D18" s="13" t="s">
        <v>14</v>
      </c>
      <c r="E18" s="140">
        <v>758</v>
      </c>
      <c r="F18" s="140"/>
      <c r="G18" s="140">
        <v>758</v>
      </c>
      <c r="H18" s="15" t="s">
        <v>225</v>
      </c>
    </row>
    <row r="19" spans="2:8" x14ac:dyDescent="0.25">
      <c r="B19" s="25">
        <v>43370</v>
      </c>
      <c r="C19" s="12">
        <v>4509</v>
      </c>
      <c r="D19" s="13" t="s">
        <v>16</v>
      </c>
      <c r="E19" s="140">
        <v>1128</v>
      </c>
      <c r="F19" s="140"/>
      <c r="G19" s="140">
        <v>1128</v>
      </c>
      <c r="H19" s="15" t="s">
        <v>226</v>
      </c>
    </row>
    <row r="20" spans="2:8" x14ac:dyDescent="0.25">
      <c r="B20" s="25">
        <v>43370</v>
      </c>
      <c r="C20" s="12">
        <v>4508</v>
      </c>
      <c r="D20" s="13" t="s">
        <v>17</v>
      </c>
      <c r="E20" s="140">
        <v>784</v>
      </c>
      <c r="F20" s="140"/>
      <c r="G20" s="140">
        <v>784</v>
      </c>
      <c r="H20" s="15" t="s">
        <v>227</v>
      </c>
    </row>
    <row r="21" spans="2:8" x14ac:dyDescent="0.25">
      <c r="B21" s="25">
        <v>43370</v>
      </c>
      <c r="C21" s="12">
        <v>4507</v>
      </c>
      <c r="D21" s="13" t="s">
        <v>12</v>
      </c>
      <c r="E21" s="140">
        <v>1490</v>
      </c>
      <c r="F21" s="140"/>
      <c r="G21" s="140">
        <v>1490</v>
      </c>
      <c r="H21" s="15" t="s">
        <v>228</v>
      </c>
    </row>
    <row r="22" spans="2:8" x14ac:dyDescent="0.25">
      <c r="B22" s="25">
        <v>43370</v>
      </c>
      <c r="C22" s="12">
        <v>4506</v>
      </c>
      <c r="D22" s="13" t="s">
        <v>13</v>
      </c>
      <c r="E22" s="140">
        <v>1380</v>
      </c>
      <c r="F22" s="140"/>
      <c r="G22" s="140">
        <v>1380</v>
      </c>
      <c r="H22" s="15" t="s">
        <v>229</v>
      </c>
    </row>
    <row r="23" spans="2:8" x14ac:dyDescent="0.25">
      <c r="B23" s="25">
        <v>43370</v>
      </c>
      <c r="C23" s="12">
        <v>4505</v>
      </c>
      <c r="D23" s="13" t="s">
        <v>11</v>
      </c>
      <c r="E23" s="140">
        <v>320</v>
      </c>
      <c r="F23" s="140"/>
      <c r="G23" s="140">
        <v>320</v>
      </c>
      <c r="H23" s="15" t="s">
        <v>230</v>
      </c>
    </row>
    <row r="24" spans="2:8" x14ac:dyDescent="0.25">
      <c r="B24" s="25">
        <v>43369</v>
      </c>
      <c r="C24" s="12">
        <v>4504</v>
      </c>
      <c r="D24" s="13" t="s">
        <v>8</v>
      </c>
      <c r="E24" s="140">
        <v>150</v>
      </c>
      <c r="F24" s="140"/>
      <c r="G24" s="140">
        <v>150</v>
      </c>
      <c r="H24" s="15" t="s">
        <v>231</v>
      </c>
    </row>
    <row r="25" spans="2:8" x14ac:dyDescent="0.25">
      <c r="B25" s="25">
        <v>43368</v>
      </c>
      <c r="C25" s="12">
        <v>4503</v>
      </c>
      <c r="D25" s="13" t="s">
        <v>8</v>
      </c>
      <c r="E25" s="140">
        <v>70500</v>
      </c>
      <c r="F25" s="140"/>
      <c r="G25" s="140">
        <v>70500</v>
      </c>
      <c r="H25" s="15" t="s">
        <v>232</v>
      </c>
    </row>
    <row r="26" spans="2:8" x14ac:dyDescent="0.25">
      <c r="B26" s="25">
        <v>43368</v>
      </c>
      <c r="C26" s="12">
        <v>4502</v>
      </c>
      <c r="D26" s="13" t="s">
        <v>8</v>
      </c>
      <c r="E26" s="140">
        <v>400</v>
      </c>
      <c r="F26" s="140"/>
      <c r="G26" s="140">
        <v>400</v>
      </c>
      <c r="H26" s="15" t="s">
        <v>233</v>
      </c>
    </row>
    <row r="27" spans="2:8" x14ac:dyDescent="0.25">
      <c r="B27" s="25">
        <v>43367</v>
      </c>
      <c r="C27" s="12">
        <v>4501</v>
      </c>
      <c r="D27" s="13" t="s">
        <v>219</v>
      </c>
      <c r="E27" s="140">
        <v>12351</v>
      </c>
      <c r="F27" s="140"/>
      <c r="G27" s="140">
        <v>12351</v>
      </c>
      <c r="H27" s="15" t="s">
        <v>234</v>
      </c>
    </row>
    <row r="28" spans="2:8" x14ac:dyDescent="0.25">
      <c r="B28" s="25">
        <v>43364</v>
      </c>
      <c r="C28" s="12">
        <v>4500</v>
      </c>
      <c r="D28" s="13" t="s">
        <v>8</v>
      </c>
      <c r="E28" s="140">
        <v>318</v>
      </c>
      <c r="F28" s="140">
        <v>318</v>
      </c>
      <c r="G28" s="140"/>
      <c r="H28" s="15"/>
    </row>
    <row r="29" spans="2:8" x14ac:dyDescent="0.25">
      <c r="B29" s="25">
        <v>43364</v>
      </c>
      <c r="C29" s="12">
        <v>4499</v>
      </c>
      <c r="D29" s="13" t="s">
        <v>8</v>
      </c>
      <c r="E29" s="140">
        <v>80</v>
      </c>
      <c r="F29" s="140">
        <v>80</v>
      </c>
      <c r="G29" s="140"/>
      <c r="H29" s="15"/>
    </row>
    <row r="30" spans="2:8" x14ac:dyDescent="0.25">
      <c r="B30" s="25">
        <v>43364</v>
      </c>
      <c r="C30" s="12">
        <v>4498</v>
      </c>
      <c r="D30" s="13" t="s">
        <v>8</v>
      </c>
      <c r="E30" s="140">
        <v>4192</v>
      </c>
      <c r="F30" s="140">
        <v>4192</v>
      </c>
      <c r="G30" s="140"/>
      <c r="H30" s="15"/>
    </row>
    <row r="31" spans="2:8" x14ac:dyDescent="0.25">
      <c r="B31" s="25">
        <v>43364</v>
      </c>
      <c r="C31" s="12">
        <v>4497</v>
      </c>
      <c r="D31" s="13" t="s">
        <v>8</v>
      </c>
      <c r="E31" s="140">
        <v>654.65</v>
      </c>
      <c r="F31" s="140">
        <v>654.65</v>
      </c>
      <c r="G31" s="140"/>
      <c r="H31" s="15"/>
    </row>
    <row r="32" spans="2:8" x14ac:dyDescent="0.25">
      <c r="B32" s="25">
        <v>43364</v>
      </c>
      <c r="C32" s="12">
        <v>4496</v>
      </c>
      <c r="D32" s="13" t="s">
        <v>8</v>
      </c>
      <c r="E32" s="140">
        <v>654.65</v>
      </c>
      <c r="F32" s="140">
        <v>654.65</v>
      </c>
      <c r="G32" s="140"/>
      <c r="H32" s="15"/>
    </row>
    <row r="33" spans="2:8" x14ac:dyDescent="0.25">
      <c r="B33" s="25">
        <v>43362</v>
      </c>
      <c r="C33" s="12">
        <v>4495</v>
      </c>
      <c r="D33" s="13" t="s">
        <v>21</v>
      </c>
      <c r="E33" s="140">
        <v>450</v>
      </c>
      <c r="F33" s="140">
        <v>450</v>
      </c>
      <c r="G33" s="140"/>
      <c r="H33" s="15"/>
    </row>
    <row r="34" spans="2:8" x14ac:dyDescent="0.25">
      <c r="B34" s="25">
        <v>43361</v>
      </c>
      <c r="C34" s="12">
        <v>4494</v>
      </c>
      <c r="D34" s="13" t="s">
        <v>8</v>
      </c>
      <c r="E34" s="140">
        <v>3200</v>
      </c>
      <c r="F34" s="140">
        <v>3200</v>
      </c>
      <c r="G34" s="140"/>
      <c r="H34" s="15"/>
    </row>
    <row r="35" spans="2:8" x14ac:dyDescent="0.25">
      <c r="B35" s="25">
        <v>43361</v>
      </c>
      <c r="C35" s="12">
        <v>4493</v>
      </c>
      <c r="D35" s="13" t="s">
        <v>137</v>
      </c>
      <c r="E35" s="140">
        <v>772</v>
      </c>
      <c r="F35" s="140"/>
      <c r="G35" s="140">
        <v>772</v>
      </c>
      <c r="H35" s="15" t="s">
        <v>235</v>
      </c>
    </row>
    <row r="36" spans="2:8" x14ac:dyDescent="0.25">
      <c r="B36" s="25">
        <v>43361</v>
      </c>
      <c r="C36" s="12">
        <v>4492</v>
      </c>
      <c r="D36" s="13" t="s">
        <v>137</v>
      </c>
      <c r="E36" s="140">
        <v>1328</v>
      </c>
      <c r="F36" s="140"/>
      <c r="G36" s="140">
        <v>1328</v>
      </c>
      <c r="H36" s="15" t="s">
        <v>235</v>
      </c>
    </row>
    <row r="37" spans="2:8" x14ac:dyDescent="0.25">
      <c r="B37" s="25">
        <v>43361</v>
      </c>
      <c r="C37" s="12">
        <v>4491</v>
      </c>
      <c r="D37" s="13" t="s">
        <v>38</v>
      </c>
      <c r="E37" s="140">
        <v>1000</v>
      </c>
      <c r="F37" s="140">
        <v>1000</v>
      </c>
      <c r="G37" s="140"/>
      <c r="H37" s="15"/>
    </row>
    <row r="38" spans="2:8" x14ac:dyDescent="0.25">
      <c r="B38" s="25">
        <v>43361</v>
      </c>
      <c r="C38" s="12">
        <v>4490</v>
      </c>
      <c r="D38" s="13" t="s">
        <v>39</v>
      </c>
      <c r="E38" s="140">
        <v>10000</v>
      </c>
      <c r="F38" s="140">
        <v>10000</v>
      </c>
      <c r="G38" s="140"/>
      <c r="H38" s="15"/>
    </row>
    <row r="39" spans="2:8" x14ac:dyDescent="0.25">
      <c r="B39" s="25">
        <v>43360</v>
      </c>
      <c r="C39" s="12">
        <v>4489</v>
      </c>
      <c r="D39" s="13" t="s">
        <v>205</v>
      </c>
      <c r="E39" s="140">
        <v>0</v>
      </c>
      <c r="F39" s="140">
        <v>0</v>
      </c>
      <c r="G39" s="140">
        <v>0</v>
      </c>
      <c r="H39" s="15" t="s">
        <v>222</v>
      </c>
    </row>
    <row r="40" spans="2:8" x14ac:dyDescent="0.25">
      <c r="B40" s="25">
        <v>43360</v>
      </c>
      <c r="C40" s="12">
        <v>4488</v>
      </c>
      <c r="D40" s="13" t="s">
        <v>88</v>
      </c>
      <c r="E40" s="140">
        <v>2485</v>
      </c>
      <c r="F40" s="140"/>
      <c r="G40" s="140">
        <v>2485</v>
      </c>
      <c r="H40" s="15" t="s">
        <v>236</v>
      </c>
    </row>
    <row r="41" spans="2:8" x14ac:dyDescent="0.25">
      <c r="B41" s="25">
        <v>43357</v>
      </c>
      <c r="C41" s="12">
        <v>4487</v>
      </c>
      <c r="D41" s="13" t="s">
        <v>8</v>
      </c>
      <c r="E41" s="140">
        <v>3296.88</v>
      </c>
      <c r="F41" s="140"/>
      <c r="G41" s="140">
        <v>3296.88</v>
      </c>
      <c r="H41" s="15" t="s">
        <v>237</v>
      </c>
    </row>
    <row r="42" spans="2:8" x14ac:dyDescent="0.25">
      <c r="B42" s="25">
        <v>43357</v>
      </c>
      <c r="C42" s="12">
        <v>4486</v>
      </c>
      <c r="D42" s="13" t="s">
        <v>8</v>
      </c>
      <c r="E42" s="140">
        <v>38708.480000000003</v>
      </c>
      <c r="F42" s="140"/>
      <c r="G42" s="140">
        <v>38708.480000000003</v>
      </c>
      <c r="H42" s="15" t="s">
        <v>237</v>
      </c>
    </row>
    <row r="43" spans="2:8" x14ac:dyDescent="0.25">
      <c r="B43" s="25">
        <v>43357</v>
      </c>
      <c r="C43" s="12">
        <v>4485</v>
      </c>
      <c r="D43" s="13" t="s">
        <v>8</v>
      </c>
      <c r="E43" s="140">
        <v>8681.56</v>
      </c>
      <c r="F43" s="140"/>
      <c r="G43" s="140">
        <v>8681.56</v>
      </c>
      <c r="H43" s="15" t="s">
        <v>237</v>
      </c>
    </row>
    <row r="44" spans="2:8" x14ac:dyDescent="0.25">
      <c r="B44" s="25">
        <v>43357</v>
      </c>
      <c r="C44" s="12">
        <v>4484</v>
      </c>
      <c r="D44" s="13" t="s">
        <v>8</v>
      </c>
      <c r="E44" s="140">
        <v>5560.8</v>
      </c>
      <c r="F44" s="140"/>
      <c r="G44" s="140">
        <v>5560.8</v>
      </c>
      <c r="H44" s="15" t="s">
        <v>238</v>
      </c>
    </row>
    <row r="45" spans="2:8" x14ac:dyDescent="0.25">
      <c r="B45" s="25">
        <v>43356</v>
      </c>
      <c r="C45" s="12">
        <v>4483</v>
      </c>
      <c r="D45" s="13" t="s">
        <v>8</v>
      </c>
      <c r="E45" s="140">
        <v>120</v>
      </c>
      <c r="F45" s="140"/>
      <c r="G45" s="140">
        <v>120</v>
      </c>
      <c r="H45" s="15" t="s">
        <v>239</v>
      </c>
    </row>
    <row r="46" spans="2:8" x14ac:dyDescent="0.25">
      <c r="B46" s="25">
        <v>43356</v>
      </c>
      <c r="C46" s="12">
        <v>4482</v>
      </c>
      <c r="D46" s="13" t="s">
        <v>8</v>
      </c>
      <c r="E46" s="140">
        <v>480</v>
      </c>
      <c r="F46" s="140"/>
      <c r="G46" s="140">
        <v>480</v>
      </c>
      <c r="H46" s="15" t="s">
        <v>240</v>
      </c>
    </row>
    <row r="47" spans="2:8" x14ac:dyDescent="0.25">
      <c r="B47" s="25">
        <v>43356</v>
      </c>
      <c r="C47" s="12">
        <v>4481</v>
      </c>
      <c r="D47" s="13" t="s">
        <v>54</v>
      </c>
      <c r="E47" s="140">
        <v>1500</v>
      </c>
      <c r="F47" s="140">
        <v>1500</v>
      </c>
      <c r="G47" s="140"/>
      <c r="H47" s="15"/>
    </row>
    <row r="48" spans="2:8" x14ac:dyDescent="0.25">
      <c r="B48" s="25">
        <v>43355</v>
      </c>
      <c r="C48" s="12">
        <v>4480</v>
      </c>
      <c r="D48" s="13" t="s">
        <v>8</v>
      </c>
      <c r="E48" s="140">
        <v>14850</v>
      </c>
      <c r="F48" s="140"/>
      <c r="G48" s="140">
        <v>14850</v>
      </c>
      <c r="H48" s="15" t="s">
        <v>241</v>
      </c>
    </row>
    <row r="49" spans="2:8" x14ac:dyDescent="0.25">
      <c r="B49" s="25">
        <v>43355</v>
      </c>
      <c r="C49" s="12">
        <v>4479</v>
      </c>
      <c r="D49" s="13" t="s">
        <v>8</v>
      </c>
      <c r="E49" s="140">
        <v>1845</v>
      </c>
      <c r="F49" s="140"/>
      <c r="G49" s="140">
        <v>1845</v>
      </c>
      <c r="H49" s="15" t="s">
        <v>242</v>
      </c>
    </row>
    <row r="50" spans="2:8" x14ac:dyDescent="0.25">
      <c r="B50" s="25">
        <v>43355</v>
      </c>
      <c r="C50" s="12">
        <v>4478</v>
      </c>
      <c r="D50" s="13" t="s">
        <v>43</v>
      </c>
      <c r="E50" s="140">
        <v>400</v>
      </c>
      <c r="F50" s="140">
        <v>400</v>
      </c>
      <c r="G50" s="140"/>
      <c r="H50" s="15"/>
    </row>
    <row r="51" spans="2:8" x14ac:dyDescent="0.25">
      <c r="B51" s="25">
        <v>43354</v>
      </c>
      <c r="C51" s="12">
        <v>4477</v>
      </c>
      <c r="D51" s="13" t="s">
        <v>137</v>
      </c>
      <c r="E51" s="140">
        <v>2980</v>
      </c>
      <c r="F51" s="140"/>
      <c r="G51" s="140">
        <v>2980</v>
      </c>
      <c r="H51" s="15" t="s">
        <v>235</v>
      </c>
    </row>
    <row r="52" spans="2:8" x14ac:dyDescent="0.25">
      <c r="B52" s="25">
        <v>43354</v>
      </c>
      <c r="C52" s="12">
        <v>4476</v>
      </c>
      <c r="D52" s="13" t="s">
        <v>137</v>
      </c>
      <c r="E52" s="140">
        <v>2980</v>
      </c>
      <c r="F52" s="140"/>
      <c r="G52" s="140">
        <v>2980</v>
      </c>
      <c r="H52" s="15" t="s">
        <v>235</v>
      </c>
    </row>
    <row r="53" spans="2:8" x14ac:dyDescent="0.25">
      <c r="B53" s="25">
        <v>43354</v>
      </c>
      <c r="C53" s="12">
        <v>4475</v>
      </c>
      <c r="D53" s="13" t="s">
        <v>220</v>
      </c>
      <c r="E53" s="140">
        <v>5232</v>
      </c>
      <c r="F53" s="140"/>
      <c r="G53" s="140">
        <v>5232</v>
      </c>
      <c r="H53" s="15" t="s">
        <v>243</v>
      </c>
    </row>
    <row r="54" spans="2:8" x14ac:dyDescent="0.25">
      <c r="B54" s="25">
        <v>43354</v>
      </c>
      <c r="C54" s="12">
        <v>4474</v>
      </c>
      <c r="D54" s="13" t="s">
        <v>8</v>
      </c>
      <c r="E54" s="140">
        <v>154</v>
      </c>
      <c r="F54" s="140"/>
      <c r="G54" s="140">
        <v>154</v>
      </c>
      <c r="H54" s="15" t="s">
        <v>244</v>
      </c>
    </row>
    <row r="55" spans="2:8" x14ac:dyDescent="0.25">
      <c r="B55" s="25">
        <v>43354</v>
      </c>
      <c r="C55" s="12">
        <v>4473</v>
      </c>
      <c r="D55" s="13" t="s">
        <v>8</v>
      </c>
      <c r="E55" s="140">
        <v>118</v>
      </c>
      <c r="F55" s="140"/>
      <c r="G55" s="140">
        <v>118</v>
      </c>
      <c r="H55" s="15" t="s">
        <v>245</v>
      </c>
    </row>
    <row r="56" spans="2:8" x14ac:dyDescent="0.25">
      <c r="B56" s="25">
        <v>43353</v>
      </c>
      <c r="C56" s="12">
        <v>4472</v>
      </c>
      <c r="D56" s="13" t="s">
        <v>135</v>
      </c>
      <c r="E56" s="140">
        <v>5600</v>
      </c>
      <c r="F56" s="140"/>
      <c r="G56" s="140">
        <v>5600</v>
      </c>
      <c r="H56" s="15" t="s">
        <v>246</v>
      </c>
    </row>
    <row r="57" spans="2:8" x14ac:dyDescent="0.25">
      <c r="B57" s="25">
        <v>43353</v>
      </c>
      <c r="C57" s="12">
        <v>4471</v>
      </c>
      <c r="D57" s="13" t="s">
        <v>221</v>
      </c>
      <c r="E57" s="140">
        <v>20000</v>
      </c>
      <c r="F57" s="140"/>
      <c r="G57" s="140">
        <v>20000</v>
      </c>
      <c r="H57" s="15" t="s">
        <v>247</v>
      </c>
    </row>
    <row r="58" spans="2:8" x14ac:dyDescent="0.25">
      <c r="B58" s="25">
        <v>43353</v>
      </c>
      <c r="C58" s="12">
        <v>4470</v>
      </c>
      <c r="D58" s="13" t="s">
        <v>27</v>
      </c>
      <c r="E58" s="140">
        <v>32805</v>
      </c>
      <c r="F58" s="140"/>
      <c r="G58" s="140">
        <v>32805</v>
      </c>
      <c r="H58" s="15" t="s">
        <v>248</v>
      </c>
    </row>
    <row r="59" spans="2:8" x14ac:dyDescent="0.25">
      <c r="B59" s="25">
        <v>43350</v>
      </c>
      <c r="C59" s="12">
        <v>4469</v>
      </c>
      <c r="D59" s="13" t="s">
        <v>8</v>
      </c>
      <c r="E59" s="140">
        <v>3168</v>
      </c>
      <c r="F59" s="140">
        <v>3168</v>
      </c>
      <c r="G59" s="140"/>
      <c r="H59" s="15"/>
    </row>
    <row r="60" spans="2:8" x14ac:dyDescent="0.25">
      <c r="B60" s="25">
        <v>43350</v>
      </c>
      <c r="C60" s="12">
        <v>4468</v>
      </c>
      <c r="D60" s="13" t="s">
        <v>19</v>
      </c>
      <c r="E60" s="140">
        <v>1000</v>
      </c>
      <c r="F60" s="140">
        <v>1000</v>
      </c>
      <c r="G60" s="140"/>
      <c r="H60" s="15"/>
    </row>
    <row r="61" spans="2:8" x14ac:dyDescent="0.25">
      <c r="B61" s="25">
        <v>43350</v>
      </c>
      <c r="C61" s="12">
        <v>4467</v>
      </c>
      <c r="D61" s="13" t="s">
        <v>33</v>
      </c>
      <c r="E61" s="140">
        <v>800</v>
      </c>
      <c r="F61" s="140">
        <v>800</v>
      </c>
      <c r="G61" s="140"/>
      <c r="H61" s="15"/>
    </row>
    <row r="62" spans="2:8" x14ac:dyDescent="0.25">
      <c r="B62" s="25">
        <v>43350</v>
      </c>
      <c r="C62" s="12">
        <v>4466</v>
      </c>
      <c r="D62" s="13" t="s">
        <v>31</v>
      </c>
      <c r="E62" s="140">
        <v>500</v>
      </c>
      <c r="F62" s="140">
        <v>500</v>
      </c>
      <c r="G62" s="140"/>
      <c r="H62" s="15"/>
    </row>
    <row r="63" spans="2:8" x14ac:dyDescent="0.25">
      <c r="B63" s="25">
        <v>43350</v>
      </c>
      <c r="C63" s="12">
        <v>4465</v>
      </c>
      <c r="D63" s="13" t="s">
        <v>45</v>
      </c>
      <c r="E63" s="140">
        <v>500</v>
      </c>
      <c r="F63" s="140">
        <v>500</v>
      </c>
      <c r="G63" s="140"/>
      <c r="H63" s="15"/>
    </row>
    <row r="64" spans="2:8" x14ac:dyDescent="0.25">
      <c r="B64" s="25">
        <v>43350</v>
      </c>
      <c r="C64" s="12">
        <v>4464</v>
      </c>
      <c r="D64" s="13" t="s">
        <v>32</v>
      </c>
      <c r="E64" s="140">
        <v>3000</v>
      </c>
      <c r="F64" s="140">
        <v>3000</v>
      </c>
      <c r="G64" s="140"/>
      <c r="H64" s="15"/>
    </row>
    <row r="65" spans="2:8" x14ac:dyDescent="0.25">
      <c r="B65" s="25">
        <v>43349</v>
      </c>
      <c r="C65" s="12">
        <v>4463</v>
      </c>
      <c r="D65" s="13" t="s">
        <v>200</v>
      </c>
      <c r="E65" s="140">
        <v>0</v>
      </c>
      <c r="F65" s="140">
        <v>0</v>
      </c>
      <c r="G65" s="140">
        <v>0</v>
      </c>
      <c r="H65" s="15" t="s">
        <v>222</v>
      </c>
    </row>
    <row r="66" spans="2:8" x14ac:dyDescent="0.25">
      <c r="B66" s="25">
        <v>43349</v>
      </c>
      <c r="C66" s="12">
        <v>4462</v>
      </c>
      <c r="D66" s="13" t="s">
        <v>8</v>
      </c>
      <c r="E66" s="140">
        <v>175</v>
      </c>
      <c r="F66" s="140"/>
      <c r="G66" s="140">
        <v>175</v>
      </c>
      <c r="H66" s="15" t="s">
        <v>249</v>
      </c>
    </row>
    <row r="67" spans="2:8" x14ac:dyDescent="0.25">
      <c r="B67" s="25">
        <v>43349</v>
      </c>
      <c r="C67" s="12">
        <v>4461</v>
      </c>
      <c r="D67" s="13" t="s">
        <v>8</v>
      </c>
      <c r="E67" s="140">
        <v>3500</v>
      </c>
      <c r="F67" s="140"/>
      <c r="G67" s="140">
        <v>3500</v>
      </c>
      <c r="H67" s="15" t="s">
        <v>250</v>
      </c>
    </row>
    <row r="68" spans="2:8" x14ac:dyDescent="0.25">
      <c r="B68" s="25">
        <v>43347</v>
      </c>
      <c r="C68" s="12">
        <v>4460</v>
      </c>
      <c r="D68" s="13" t="s">
        <v>133</v>
      </c>
      <c r="E68" s="140">
        <v>2100</v>
      </c>
      <c r="F68" s="140"/>
      <c r="G68" s="140">
        <v>2100</v>
      </c>
      <c r="H68" s="15" t="s">
        <v>251</v>
      </c>
    </row>
    <row r="69" spans="2:8" x14ac:dyDescent="0.25">
      <c r="B69" s="25">
        <v>43347</v>
      </c>
      <c r="C69" s="12">
        <v>4459</v>
      </c>
      <c r="D69" s="13" t="s">
        <v>200</v>
      </c>
      <c r="E69" s="140">
        <v>4039433.92</v>
      </c>
      <c r="F69" s="140">
        <v>4039433.92</v>
      </c>
      <c r="G69" s="140"/>
      <c r="H69" s="114" t="s">
        <v>252</v>
      </c>
    </row>
  </sheetData>
  <mergeCells count="2">
    <mergeCell ref="D3:J3"/>
    <mergeCell ref="D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Transparencia</cp:lastModifiedBy>
  <cp:lastPrinted>2019-02-20T19:12:57Z</cp:lastPrinted>
  <dcterms:created xsi:type="dcterms:W3CDTF">2018-06-07T14:24:46Z</dcterms:created>
  <dcterms:modified xsi:type="dcterms:W3CDTF">2019-02-26T16:41:20Z</dcterms:modified>
</cp:coreProperties>
</file>